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334648FF-97E2-4F9F-AB9F-2DFE91A34913}" xr6:coauthVersionLast="47" xr6:coauthVersionMax="47" xr10:uidLastSave="{00000000-0000-0000-0000-000000000000}"/>
  <bookViews>
    <workbookView xWindow="-120" yWindow="-120" windowWidth="29040" windowHeight="15840" tabRatio="867" activeTab="1" xr2:uid="{00000000-000D-0000-FFFF-FFFF00000000}"/>
  </bookViews>
  <sheets>
    <sheet name="Summary Example" sheetId="39" r:id="rId1"/>
    <sheet name="Narrative Example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4" l="1"/>
  <c r="F99" i="34" l="1"/>
  <c r="F86" i="34"/>
  <c r="F66" i="34"/>
  <c r="F74" i="34"/>
  <c r="F75" i="34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R26" i="39"/>
  <c r="Q26" i="39"/>
  <c r="R24" i="39"/>
  <c r="Q24" i="39"/>
  <c r="R23" i="39"/>
  <c r="Q23" i="39"/>
  <c r="R21" i="39"/>
  <c r="Q21" i="39"/>
  <c r="S26" i="39" l="1"/>
  <c r="R27" i="39"/>
  <c r="S21" i="39"/>
  <c r="S23" i="39"/>
  <c r="S24" i="39"/>
  <c r="Q27" i="39"/>
  <c r="S27" i="39"/>
  <c r="F79" i="34" l="1"/>
  <c r="F67" i="34" l="1"/>
  <c r="F11" i="34"/>
  <c r="F12" i="34"/>
  <c r="F19" i="34"/>
  <c r="F20" i="34"/>
  <c r="G104" i="34" l="1"/>
  <c r="E104" i="34"/>
  <c r="D104" i="34"/>
  <c r="C104" i="34"/>
  <c r="F103" i="34"/>
  <c r="F102" i="34"/>
  <c r="G100" i="34"/>
  <c r="E100" i="34"/>
  <c r="D100" i="34"/>
  <c r="C100" i="34"/>
  <c r="F98" i="34"/>
  <c r="F97" i="34"/>
  <c r="F100" i="34" l="1"/>
  <c r="F104" i="34"/>
  <c r="F73" i="34"/>
  <c r="F63" i="34" l="1"/>
  <c r="G95" i="34" l="1"/>
  <c r="E95" i="34"/>
  <c r="D95" i="34"/>
  <c r="C95" i="34"/>
  <c r="F94" i="34"/>
  <c r="F93" i="34"/>
  <c r="F92" i="34"/>
  <c r="F91" i="34"/>
  <c r="G89" i="34"/>
  <c r="E89" i="34"/>
  <c r="D89" i="34"/>
  <c r="C89" i="34"/>
  <c r="F88" i="34"/>
  <c r="F85" i="34"/>
  <c r="F84" i="34"/>
  <c r="F83" i="34"/>
  <c r="G81" i="34"/>
  <c r="E81" i="34"/>
  <c r="D81" i="34"/>
  <c r="C81" i="34"/>
  <c r="F80" i="34"/>
  <c r="G77" i="34"/>
  <c r="E77" i="34"/>
  <c r="D77" i="34"/>
  <c r="C77" i="34"/>
  <c r="F76" i="34"/>
  <c r="F71" i="34"/>
  <c r="G69" i="34"/>
  <c r="E69" i="34"/>
  <c r="D69" i="34"/>
  <c r="C69" i="34"/>
  <c r="F68" i="34"/>
  <c r="F64" i="34"/>
  <c r="F62" i="34"/>
  <c r="G52" i="34"/>
  <c r="G54" i="34" s="1"/>
  <c r="E52" i="34"/>
  <c r="D52" i="34"/>
  <c r="C52" i="34"/>
  <c r="F51" i="34"/>
  <c r="F50" i="34"/>
  <c r="F49" i="34"/>
  <c r="F48" i="34"/>
  <c r="G46" i="34"/>
  <c r="E46" i="34"/>
  <c r="D46" i="34"/>
  <c r="C46" i="34"/>
  <c r="F45" i="34"/>
  <c r="F44" i="34"/>
  <c r="F43" i="34"/>
  <c r="F42" i="34"/>
  <c r="G40" i="34"/>
  <c r="E40" i="34"/>
  <c r="D40" i="34"/>
  <c r="C40" i="34"/>
  <c r="F39" i="34"/>
  <c r="F38" i="34"/>
  <c r="F37" i="34"/>
  <c r="F36" i="34"/>
  <c r="G34" i="34"/>
  <c r="E34" i="34"/>
  <c r="D34" i="34"/>
  <c r="C34" i="34"/>
  <c r="F33" i="34"/>
  <c r="F32" i="34"/>
  <c r="F31" i="34"/>
  <c r="F30" i="34"/>
  <c r="G28" i="34"/>
  <c r="E28" i="34"/>
  <c r="D28" i="34"/>
  <c r="C28" i="34"/>
  <c r="F27" i="34"/>
  <c r="F26" i="34"/>
  <c r="F25" i="34"/>
  <c r="F24" i="34"/>
  <c r="G22" i="34"/>
  <c r="E22" i="34"/>
  <c r="D22" i="34"/>
  <c r="C22" i="34"/>
  <c r="F21" i="34"/>
  <c r="F18" i="34"/>
  <c r="F17" i="34"/>
  <c r="F16" i="34"/>
  <c r="G14" i="34"/>
  <c r="E14" i="34"/>
  <c r="D14" i="34"/>
  <c r="C14" i="34"/>
  <c r="F13" i="34"/>
  <c r="F10" i="34"/>
  <c r="F9" i="34"/>
  <c r="F8" i="34"/>
  <c r="F81" i="34" l="1"/>
  <c r="F95" i="34"/>
  <c r="E54" i="34"/>
  <c r="D106" i="34"/>
  <c r="E106" i="34"/>
  <c r="G106" i="34"/>
  <c r="G108" i="34" s="1"/>
  <c r="F77" i="34"/>
  <c r="F34" i="34"/>
  <c r="C106" i="34"/>
  <c r="F28" i="34"/>
  <c r="F46" i="34"/>
  <c r="F89" i="34"/>
  <c r="F40" i="34"/>
  <c r="F52" i="34"/>
  <c r="D54" i="34"/>
  <c r="F69" i="34"/>
  <c r="F14" i="34"/>
  <c r="F22" i="34"/>
  <c r="C54" i="34"/>
  <c r="E108" i="34" l="1"/>
  <c r="D108" i="34"/>
  <c r="C108" i="34"/>
  <c r="F106" i="34"/>
  <c r="F54" i="34"/>
  <c r="F108" i="34" l="1"/>
</calcChain>
</file>

<file path=xl/sharedStrings.xml><?xml version="1.0" encoding="utf-8"?>
<sst xmlns="http://schemas.openxmlformats.org/spreadsheetml/2006/main" count="205" uniqueCount="149">
  <si>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</si>
  <si>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</si>
  <si>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</si>
  <si>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</si>
  <si>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</si>
  <si>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</si>
  <si>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</si>
  <si>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</si>
  <si>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DLLR GRANT #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</si>
  <si>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</si>
  <si>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</si>
  <si>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</si>
  <si>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</si>
  <si>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</si>
  <si>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</si>
  <si>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</si>
  <si>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</si>
  <si>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</si>
  <si>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</si>
  <si>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</si>
  <si>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</si>
  <si>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</si>
  <si>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</si>
  <si>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</si>
  <si>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</si>
  <si>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</si>
  <si>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</si>
  <si>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</si>
  <si>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</si>
  <si>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Instructional Staff
Development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</si>
  <si>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</si>
  <si>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</si>
  <si>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</si>
  <si>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</si>
  <si>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</si>
  <si>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</si>
  <si>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</si>
  <si>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</si>
  <si>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</si>
  <si>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</si>
  <si>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</si>
  <si>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</si>
  <si>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</si>
  <si>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</si>
  <si>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</si>
  <si>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</si>
  <si>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</si>
  <si>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</si>
  <si>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</si>
  <si>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</si>
  <si>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</si>
  <si>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</si>
  <si>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</si>
  <si>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</si>
  <si>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</si>
  <si>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</si>
  <si>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</si>
  <si>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</si>
  <si>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Grand Total for Administrative</t>
  </si>
  <si>
    <t>Instructional Expenditures</t>
  </si>
  <si>
    <t>Grand total for Instructional</t>
  </si>
  <si>
    <t>Grand totals for Administrative and Instructional</t>
  </si>
  <si>
    <t>** Transfer includes payments to another organization.</t>
  </si>
  <si>
    <t>BUDGET SUMMARY</t>
  </si>
  <si>
    <t>07-INDIRECT COSTS</t>
  </si>
  <si>
    <t>Administrative Expenditures</t>
  </si>
  <si>
    <t>Subtotal - Indirect Cost</t>
  </si>
  <si>
    <t>Director</t>
  </si>
  <si>
    <t xml:space="preserve">Instructors </t>
  </si>
  <si>
    <t>$12,000 x 8%</t>
  </si>
  <si>
    <t>ABE Coordinator</t>
  </si>
  <si>
    <t>$26/hr x 40 hrs x 52 weeks</t>
  </si>
  <si>
    <t>Office Supplies</t>
  </si>
  <si>
    <t>Indirect Business Support</t>
  </si>
  <si>
    <t>17 instructors x $22/hr x 8 hours</t>
  </si>
  <si>
    <t>Textbooks</t>
  </si>
  <si>
    <t>Classroom Supplies</t>
  </si>
  <si>
    <t>Pens, notebooks, dry erase markers, pencils, classroom file folders</t>
  </si>
  <si>
    <t>Instructional Specialist</t>
  </si>
  <si>
    <t>Graduation Coordinator</t>
  </si>
  <si>
    <t>Kaplan GED books - 50 books x $25</t>
  </si>
  <si>
    <t>IAS</t>
  </si>
  <si>
    <t>$25/hr x 25 hr/wk x 50 wks</t>
  </si>
  <si>
    <t>$16/hr x 10 hrs x 20 weeks</t>
  </si>
  <si>
    <t>$18,000 x 35%</t>
  </si>
  <si>
    <t>$54,080 x 35%</t>
  </si>
  <si>
    <t>$52,000 x 35%</t>
  </si>
  <si>
    <t>07- Indirect Costs</t>
  </si>
  <si>
    <t>Subtotal - Indirect Costs</t>
  </si>
  <si>
    <t>*  Revenue generated by fees may not be used as matching funds.  Federal funds may not be used for matching.</t>
  </si>
  <si>
    <t>Copy paper, paper clips, post-it notes, binder clips</t>
  </si>
  <si>
    <r>
      <t xml:space="preserve">Federal - WIOA - </t>
    </r>
    <r>
      <rPr>
        <sz val="9"/>
        <rFont val="Arial"/>
        <family val="2"/>
      </rPr>
      <t xml:space="preserve">
ABE &amp; ESL</t>
    </r>
  </si>
  <si>
    <t>Printing of promotional materials</t>
  </si>
  <si>
    <t xml:space="preserve"> </t>
  </si>
  <si>
    <t>Steck-Vaughn Comprehension Skill Books - 60 x $17.50 plus $20 shipping</t>
  </si>
  <si>
    <t>10,000 copies - flat rate</t>
  </si>
  <si>
    <t>$2,992 x 13.5%</t>
  </si>
  <si>
    <t>Childcare</t>
  </si>
  <si>
    <t>32 classes x 2 hrs x $16</t>
  </si>
  <si>
    <t>Xerox Copier Lease</t>
  </si>
  <si>
    <t>10 months x $76</t>
  </si>
  <si>
    <t>Canon desktop copier</t>
  </si>
  <si>
    <t>Printing for orientiation materials</t>
  </si>
  <si>
    <t>Postage for reminder cards</t>
  </si>
  <si>
    <t>Off site cleaning</t>
  </si>
  <si>
    <t>10 months x $200</t>
  </si>
  <si>
    <t>Site Coordinators</t>
  </si>
  <si>
    <t>Career Coordinator</t>
  </si>
  <si>
    <t>Burlington English</t>
  </si>
  <si>
    <t>50 seats x $81</t>
  </si>
  <si>
    <t>Graduation Refreshments</t>
  </si>
  <si>
    <t>Graduation Supplies</t>
  </si>
  <si>
    <t>Gowns and printed materials</t>
  </si>
  <si>
    <t>10 x $130</t>
  </si>
  <si>
    <t>$24/hr x 4 hrs x 30 weeks x 70%</t>
  </si>
  <si>
    <t>$3,200 x 13.5%</t>
  </si>
  <si>
    <t>$2,016 x 13.5%</t>
  </si>
  <si>
    <t>$25,344 x 35%</t>
  </si>
  <si>
    <t>$24/hr x 4 hrs x 30 weeks x 30%</t>
  </si>
  <si>
    <t>$864 x 13.5%</t>
  </si>
  <si>
    <t>ABE consummables - 500 x $15</t>
  </si>
  <si>
    <t>Cookies, cake, punch, plates, cups</t>
  </si>
  <si>
    <t>Bus Tokens</t>
  </si>
  <si>
    <t>1,000 tokens x $1.50</t>
  </si>
  <si>
    <t>$22/hr x 40 hours x 36 weeks x 80%</t>
  </si>
  <si>
    <t>Salaried Position</t>
  </si>
  <si>
    <t>$22/hr x 40 hours x 36 weeks x 20%</t>
  </si>
  <si>
    <t>$60,000 x 30%</t>
  </si>
  <si>
    <t>$6336 x 35%</t>
  </si>
  <si>
    <t>$3,000 x 8%</t>
  </si>
  <si>
    <t>Professional Development</t>
  </si>
  <si>
    <t>Mileage for Labor required meetings</t>
  </si>
  <si>
    <t>MD LABOR ADULT EDUCATION GRANT MANAGER APPROVAL</t>
  </si>
  <si>
    <t>Dell Chromebooks (with Labor approval)</t>
  </si>
  <si>
    <t>Revenue Source:  Federal - WIOA-ABE &amp; ESL</t>
  </si>
  <si>
    <t xml:space="preserve">Match </t>
  </si>
  <si>
    <t xml:space="preserve">Cash  </t>
  </si>
  <si>
    <r>
      <t>In-Kind</t>
    </r>
    <r>
      <rPr>
        <sz val="8"/>
        <rFont val="Arial Narrow"/>
        <family val="2"/>
      </rPr>
      <t xml:space="preserve">  </t>
    </r>
  </si>
  <si>
    <t>Instructors - Planning</t>
  </si>
  <si>
    <t>4 instructors x $25/hr x 100 hrs</t>
  </si>
  <si>
    <t>Instructors (incl. planning)</t>
  </si>
  <si>
    <t>Instructors incl. planning</t>
  </si>
  <si>
    <t>2 instructors x $25/hr x 5 hrs/wk x 12 wks</t>
  </si>
  <si>
    <t>$10,000 x 8%</t>
  </si>
  <si>
    <t>4 instructors x $25/hr x 20 hours</t>
  </si>
  <si>
    <t>CONSOLIDATED ADULT EDUCATION and FAMILY LITERACY SERVICES GRANT – FY 2025
JULY 1, 2024 - JUNE 30, 2025
BUDGET NARRATIVE</t>
  </si>
  <si>
    <t>July 1, 2024-June 30, 2025</t>
  </si>
  <si>
    <t>CONSOLIDATED ADULT AND FAMILY LITERACY SERVICES GRANT FY 2025</t>
  </si>
  <si>
    <t>1,671 x 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</si>
</sst>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Arial Narrow"/>
      <family val="2"/>
    </font>
    <font>
      <i/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3" fillId="0" borderId="0"/>
    <xf numFmtId="0" fontId="7" fillId="0" borderId="1" applyNumberFormat="0" applyFont="0" applyFill="0" applyAlignment="0" applyProtection="0"/>
  </cellStyleXfs>
  <cellXfs count="161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8" fillId="0" borderId="5" xfId="0" applyFont="1" applyBorder="1"/>
    <xf numFmtId="0" fontId="8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1" fontId="3" fillId="0" borderId="8" xfId="0" applyNumberFormat="1" applyFont="1" applyBorder="1" applyAlignment="1" applyProtection="1">
      <alignment vertical="center"/>
      <protection locked="0"/>
    </xf>
    <xf numFmtId="41" fontId="3" fillId="0" borderId="8" xfId="0" applyNumberFormat="1" applyFont="1" applyBorder="1" applyProtection="1">
      <protection locked="0"/>
    </xf>
    <xf numFmtId="41" fontId="3" fillId="0" borderId="8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wrapText="1"/>
    </xf>
    <xf numFmtId="0" fontId="4" fillId="3" borderId="10" xfId="0" applyFont="1" applyFill="1" applyBorder="1"/>
    <xf numFmtId="0" fontId="3" fillId="0" borderId="8" xfId="0" applyFont="1" applyBorder="1" applyAlignment="1" applyProtection="1">
      <alignment horizontal="left" wrapText="1"/>
      <protection locked="0"/>
    </xf>
    <xf numFmtId="41" fontId="3" fillId="0" borderId="10" xfId="0" applyNumberFormat="1" applyFont="1" applyBorder="1" applyProtection="1">
      <protection locked="0"/>
    </xf>
    <xf numFmtId="41" fontId="3" fillId="0" borderId="11" xfId="0" applyNumberFormat="1" applyFont="1" applyBorder="1" applyProtection="1">
      <protection locked="0"/>
    </xf>
    <xf numFmtId="41" fontId="3" fillId="0" borderId="11" xfId="0" applyNumberFormat="1" applyFont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41" fontId="3" fillId="0" borderId="9" xfId="0" applyNumberFormat="1" applyFont="1" applyBorder="1" applyProtection="1">
      <protection locked="0"/>
    </xf>
    <xf numFmtId="41" fontId="3" fillId="0" borderId="11" xfId="0" applyNumberFormat="1" applyFont="1" applyBorder="1" applyAlignment="1">
      <alignment horizontal="right"/>
    </xf>
    <xf numFmtId="0" fontId="15" fillId="0" borderId="0" xfId="0" applyFont="1"/>
    <xf numFmtId="41" fontId="0" fillId="0" borderId="0" xfId="0" applyNumberFormat="1"/>
    <xf numFmtId="41" fontId="16" fillId="0" borderId="0" xfId="0" applyNumberFormat="1" applyFont="1"/>
    <xf numFmtId="0" fontId="15" fillId="0" borderId="12" xfId="0" applyFont="1" applyBorder="1"/>
    <xf numFmtId="41" fontId="0" fillId="0" borderId="13" xfId="0" applyNumberFormat="1" applyBorder="1"/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1" fontId="3" fillId="0" borderId="0" xfId="0" applyNumberFormat="1" applyFont="1"/>
    <xf numFmtId="41" fontId="3" fillId="0" borderId="0" xfId="6" applyNumberFormat="1" applyFont="1" applyFill="1" applyBorder="1"/>
    <xf numFmtId="0" fontId="15" fillId="0" borderId="14" xfId="0" applyFont="1" applyBorder="1" applyAlignment="1">
      <alignment horizontal="left" vertical="center"/>
    </xf>
    <xf numFmtId="0" fontId="2" fillId="0" borderId="15" xfId="0" applyFont="1" applyBorder="1"/>
    <xf numFmtId="0" fontId="0" fillId="0" borderId="0" xfId="0" applyAlignment="1">
      <alignment horizontal="left" vertical="center"/>
    </xf>
    <xf numFmtId="0" fontId="4" fillId="3" borderId="10" xfId="0" applyFont="1" applyFill="1" applyBorder="1" applyProtection="1">
      <protection locked="0"/>
    </xf>
    <xf numFmtId="41" fontId="3" fillId="0" borderId="8" xfId="0" applyNumberFormat="1" applyFont="1" applyBorder="1"/>
    <xf numFmtId="41" fontId="3" fillId="0" borderId="10" xfId="0" applyNumberFormat="1" applyFont="1" applyBorder="1"/>
    <xf numFmtId="41" fontId="3" fillId="0" borderId="16" xfId="0" applyNumberFormat="1" applyFont="1" applyBorder="1"/>
    <xf numFmtId="41" fontId="0" fillId="0" borderId="12" xfId="0" applyNumberFormat="1" applyBorder="1"/>
    <xf numFmtId="44" fontId="0" fillId="0" borderId="17" xfId="3" applyFont="1" applyBorder="1" applyProtection="1"/>
    <xf numFmtId="44" fontId="16" fillId="0" borderId="18" xfId="3" applyFont="1" applyBorder="1" applyProtection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right" shrinkToFit="1"/>
      <protection locked="0"/>
    </xf>
    <xf numFmtId="0" fontId="3" fillId="0" borderId="2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2" xfId="0" applyFont="1" applyBorder="1" applyProtection="1">
      <protection locked="0"/>
    </xf>
    <xf numFmtId="41" fontId="0" fillId="0" borderId="23" xfId="0" applyNumberFormat="1" applyBorder="1"/>
    <xf numFmtId="41" fontId="0" fillId="0" borderId="24" xfId="0" applyNumberFormat="1" applyBorder="1"/>
    <xf numFmtId="41" fontId="3" fillId="0" borderId="9" xfId="0" applyNumberFormat="1" applyFont="1" applyBorder="1"/>
    <xf numFmtId="0" fontId="5" fillId="0" borderId="11" xfId="0" applyFont="1" applyBorder="1" applyAlignment="1">
      <alignment horizontal="right" wrapText="1"/>
    </xf>
    <xf numFmtId="0" fontId="15" fillId="0" borderId="44" xfId="3" applyNumberFormat="1" applyFont="1" applyBorder="1" applyAlignment="1">
      <alignment horizontal="left" vertical="center"/>
    </xf>
    <xf numFmtId="44" fontId="15" fillId="0" borderId="45" xfId="3" applyFont="1" applyBorder="1"/>
    <xf numFmtId="0" fontId="1" fillId="0" borderId="0" xfId="0" applyFont="1"/>
    <xf numFmtId="41" fontId="0" fillId="0" borderId="14" xfId="0" applyNumberFormat="1" applyBorder="1"/>
    <xf numFmtId="41" fontId="0" fillId="0" borderId="46" xfId="0" applyNumberFormat="1" applyBorder="1"/>
    <xf numFmtId="6" fontId="3" fillId="0" borderId="8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9" fontId="3" fillId="0" borderId="8" xfId="0" applyNumberFormat="1" applyFont="1" applyBorder="1" applyProtection="1">
      <protection locked="0"/>
    </xf>
    <xf numFmtId="0" fontId="1" fillId="0" borderId="5" xfId="0" applyFont="1" applyBorder="1" applyAlignment="1">
      <alignment horizontal="centerContinuous"/>
    </xf>
    <xf numFmtId="0" fontId="6" fillId="3" borderId="11" xfId="0" applyFont="1" applyFill="1" applyBorder="1" applyAlignment="1">
      <alignment horizontal="left" vertical="center"/>
    </xf>
    <xf numFmtId="0" fontId="6" fillId="3" borderId="3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2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26" xfId="0" applyFont="1" applyBorder="1" applyAlignment="1" applyProtection="1">
      <alignment horizontal="right" vertical="center" wrapText="1" inden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2" xfId="0" applyBorder="1" applyProtection="1">
      <protection locked="0"/>
    </xf>
    <xf numFmtId="0" fontId="0" fillId="0" borderId="25" xfId="0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right" vertical="center" wrapText="1"/>
      <protection locked="0"/>
    </xf>
    <xf numFmtId="14" fontId="4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right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38" xfId="0" applyFont="1" applyFill="1" applyBorder="1" applyProtection="1">
      <protection locked="0"/>
    </xf>
    <xf numFmtId="0" fontId="5" fillId="3" borderId="43" xfId="0" applyFont="1" applyFill="1" applyBorder="1" applyProtection="1"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0" fontId="5" fillId="3" borderId="38" xfId="0" applyFont="1" applyFill="1" applyBorder="1" applyAlignment="1">
      <alignment wrapText="1"/>
    </xf>
    <xf numFmtId="0" fontId="5" fillId="3" borderId="43" xfId="0" applyFont="1" applyFill="1" applyBorder="1" applyAlignment="1">
      <alignment wrapText="1"/>
    </xf>
    <xf numFmtId="0" fontId="5" fillId="3" borderId="11" xfId="0" applyFont="1" applyFill="1" applyBorder="1"/>
    <xf numFmtId="0" fontId="5" fillId="3" borderId="38" xfId="0" applyFont="1" applyFill="1" applyBorder="1"/>
    <xf numFmtId="0" fontId="5" fillId="3" borderId="43" xfId="0" applyFont="1" applyFill="1" applyBorder="1"/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</cellXfs>
  <cellStyles count="16">
    <cellStyle name="Comma 2" xfId="1" xr:uid="{00000000-0005-0000-0000-000000000000}"/>
    <cellStyle name="Comma0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_BudgetWorkbookInProgressToJ&amp;PT02-26-06" xfId="6" xr:uid="{00000000-0005-0000-0000-000005000000}"/>
    <cellStyle name="Currency0" xfId="7" xr:uid="{00000000-0005-0000-0000-000006000000}"/>
    <cellStyle name="Date" xfId="8" xr:uid="{00000000-0005-0000-0000-000007000000}"/>
    <cellStyle name="Fixed" xfId="9" xr:uid="{00000000-0005-0000-0000-000008000000}"/>
    <cellStyle name="Heading 1 2" xfId="10" xr:uid="{00000000-0005-0000-0000-000009000000}"/>
    <cellStyle name="Heading 2 2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Total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2"/>
  <sheetViews>
    <sheetView showGridLines="0" zoomScaleNormal="100" workbookViewId="0">
      <selection activeCell="K10" sqref="K10"/>
    </sheetView>
  </sheetViews>
  <sheetFormatPr defaultRowHeight="12.75" x14ac:dyDescent="0.2"/>
  <cols>
    <col min="1" max="1" width="4.42578125" customWidth="1"/>
    <col min="2" max="2" width="10.5703125" customWidth="1"/>
    <col min="3" max="3" width="7.5703125" customWidth="1"/>
    <col min="4" max="17" width="8.42578125" customWidth="1"/>
    <col min="18" max="18" width="10.28515625" customWidth="1"/>
    <col min="19" max="19" width="7.7109375" bestFit="1" customWidth="1"/>
  </cols>
  <sheetData>
    <row r="1" spans="1:19" x14ac:dyDescent="0.2">
      <c r="A1" s="121" t="s">
        <v>147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x14ac:dyDescent="0.2">
      <c r="A2" s="71"/>
      <c r="B2" s="71"/>
      <c r="C2" s="71"/>
      <c r="D2" s="71"/>
      <c r="E2" s="121" t="s">
        <v>63</v>
      </c>
      <c r="F2" s="121"/>
      <c r="G2" s="121"/>
      <c r="H2" s="121"/>
      <c r="I2" s="121"/>
      <c r="J2" s="121"/>
      <c r="K2" s="121"/>
      <c r="L2" s="121"/>
      <c r="M2" s="121"/>
      <c r="N2" s="71"/>
      <c r="O2" s="71"/>
      <c r="P2" s="71"/>
      <c r="Q2" s="71"/>
      <c r="R2" s="71"/>
      <c r="S2" s="71"/>
    </row>
    <row r="3" spans="1:19" ht="13.5" thickBot="1" x14ac:dyDescent="0.25"/>
    <row r="4" spans="1:19" ht="13.35" customHeight="1" thickTop="1" x14ac:dyDescent="0.2">
      <c r="A4" s="117" t="s">
        <v>0</v>
      </c>
      <c r="B4" s="117"/>
      <c r="C4" s="122" t="s">
        <v>1</v>
      </c>
      <c r="D4" s="50"/>
      <c r="E4" s="51"/>
      <c r="F4" s="107" t="s">
        <v>2</v>
      </c>
      <c r="G4" s="108"/>
      <c r="H4" s="124"/>
      <c r="I4" s="126" t="s">
        <v>3</v>
      </c>
      <c r="J4" s="127"/>
      <c r="K4" s="52"/>
      <c r="L4" s="128" t="s">
        <v>132</v>
      </c>
      <c r="M4" s="129"/>
      <c r="N4" s="129"/>
      <c r="O4" s="129"/>
      <c r="P4" s="129"/>
      <c r="Q4" s="129"/>
      <c r="R4" s="129"/>
      <c r="S4" s="130"/>
    </row>
    <row r="5" spans="1:19" ht="8.85" customHeight="1" x14ac:dyDescent="0.2">
      <c r="A5" s="117"/>
      <c r="B5" s="117"/>
      <c r="C5" s="123"/>
      <c r="D5" s="51"/>
      <c r="E5" s="51"/>
      <c r="F5" s="107"/>
      <c r="G5" s="108"/>
      <c r="H5" s="125"/>
      <c r="I5" s="126"/>
      <c r="J5" s="123"/>
      <c r="K5" s="52"/>
      <c r="L5" s="131"/>
      <c r="M5" s="132"/>
      <c r="N5" s="132"/>
      <c r="O5" s="132"/>
      <c r="P5" s="132"/>
      <c r="Q5" s="132"/>
      <c r="R5" s="132"/>
      <c r="S5" s="133"/>
    </row>
    <row r="6" spans="1:19" ht="6.75" customHeight="1" x14ac:dyDescent="0.2">
      <c r="A6" s="1"/>
      <c r="B6" s="1"/>
      <c r="C6" s="52"/>
      <c r="D6" s="52"/>
      <c r="E6" s="52"/>
      <c r="F6" s="52"/>
      <c r="G6" s="52"/>
      <c r="H6" s="52"/>
      <c r="I6" s="52"/>
      <c r="J6" s="52"/>
      <c r="K6" s="52"/>
      <c r="L6" s="53"/>
      <c r="M6" s="52"/>
      <c r="N6" s="52"/>
      <c r="O6" s="52"/>
      <c r="P6" s="52"/>
      <c r="Q6" s="52"/>
      <c r="R6" s="52"/>
      <c r="S6" s="54"/>
    </row>
    <row r="7" spans="1:19" ht="13.35" customHeight="1" x14ac:dyDescent="0.2">
      <c r="A7" s="99" t="s">
        <v>4</v>
      </c>
      <c r="B7" s="100"/>
      <c r="C7" s="109" t="s">
        <v>5</v>
      </c>
      <c r="D7" s="102"/>
      <c r="E7" s="103"/>
      <c r="F7" s="107" t="s">
        <v>6</v>
      </c>
      <c r="G7" s="108"/>
      <c r="H7" s="109"/>
      <c r="I7" s="102"/>
      <c r="J7" s="103"/>
      <c r="K7" s="52"/>
      <c r="L7" s="53"/>
      <c r="M7" s="52"/>
      <c r="N7" s="52"/>
      <c r="O7" s="52"/>
      <c r="P7" s="52"/>
      <c r="Q7" s="52"/>
      <c r="R7" s="52"/>
      <c r="S7" s="54"/>
    </row>
    <row r="8" spans="1:19" ht="24.75" customHeight="1" x14ac:dyDescent="0.2">
      <c r="A8" s="99"/>
      <c r="B8" s="100"/>
      <c r="C8" s="104"/>
      <c r="D8" s="105"/>
      <c r="E8" s="106"/>
      <c r="F8" s="107"/>
      <c r="G8" s="108"/>
      <c r="H8" s="104"/>
      <c r="I8" s="105"/>
      <c r="J8" s="106"/>
      <c r="K8" s="52"/>
      <c r="L8" s="55" t="s">
        <v>7</v>
      </c>
      <c r="M8" s="115"/>
      <c r="N8" s="115"/>
      <c r="O8" s="115"/>
      <c r="P8" s="115"/>
      <c r="Q8" s="115"/>
      <c r="R8" s="115"/>
      <c r="S8" s="116"/>
    </row>
    <row r="9" spans="1:19" ht="6.75" customHeight="1" x14ac:dyDescent="0.2">
      <c r="A9" s="1"/>
      <c r="B9" s="1"/>
      <c r="C9" s="56"/>
      <c r="D9" s="56"/>
      <c r="E9" s="56"/>
      <c r="F9" s="52"/>
      <c r="G9" s="52"/>
      <c r="H9" s="52"/>
      <c r="I9" s="52"/>
      <c r="J9" s="52"/>
      <c r="K9" s="52"/>
      <c r="L9" s="53"/>
      <c r="M9" s="52"/>
      <c r="N9" s="52"/>
      <c r="O9" s="52"/>
      <c r="P9" s="52"/>
      <c r="Q9" s="52"/>
      <c r="R9" s="52"/>
      <c r="S9" s="54"/>
    </row>
    <row r="10" spans="1:19" ht="13.35" customHeight="1" x14ac:dyDescent="0.2">
      <c r="A10" s="117" t="s">
        <v>8</v>
      </c>
      <c r="B10" s="118"/>
      <c r="C10" s="109"/>
      <c r="D10" s="102"/>
      <c r="E10" s="103"/>
      <c r="F10" s="107" t="s">
        <v>9</v>
      </c>
      <c r="G10" s="108"/>
      <c r="H10" s="109"/>
      <c r="I10" s="102"/>
      <c r="J10" s="103"/>
      <c r="K10" s="52"/>
      <c r="L10" s="53"/>
      <c r="M10" s="16"/>
      <c r="N10" s="16"/>
      <c r="O10" s="16"/>
      <c r="P10" s="52"/>
      <c r="Q10" s="52"/>
      <c r="R10" s="52"/>
      <c r="S10" s="54"/>
    </row>
    <row r="11" spans="1:19" x14ac:dyDescent="0.2">
      <c r="A11" s="117"/>
      <c r="B11" s="118"/>
      <c r="C11" s="104"/>
      <c r="D11" s="105"/>
      <c r="E11" s="106"/>
      <c r="F11" s="107"/>
      <c r="G11" s="108"/>
      <c r="H11" s="104"/>
      <c r="I11" s="105"/>
      <c r="J11" s="106"/>
      <c r="K11" s="52"/>
      <c r="L11" s="57" t="s">
        <v>10</v>
      </c>
      <c r="M11" s="119"/>
      <c r="N11" s="119"/>
      <c r="O11" s="119"/>
      <c r="P11" s="119"/>
      <c r="Q11" s="119"/>
      <c r="R11" s="119"/>
      <c r="S11" s="120"/>
    </row>
    <row r="12" spans="1:19" ht="6.75" customHeight="1" x14ac:dyDescent="0.2">
      <c r="A12" s="1"/>
      <c r="B12" s="1"/>
      <c r="C12" s="52"/>
      <c r="D12" s="52"/>
      <c r="E12" s="52"/>
      <c r="F12" s="52"/>
      <c r="G12" s="52"/>
      <c r="H12" s="52"/>
      <c r="I12" s="52"/>
      <c r="J12" s="52"/>
      <c r="K12" s="52"/>
      <c r="L12" s="53"/>
      <c r="M12" s="52"/>
      <c r="N12" s="52"/>
      <c r="O12" s="52"/>
      <c r="P12" s="52"/>
      <c r="Q12" s="52"/>
      <c r="R12" s="52"/>
      <c r="S12" s="54"/>
    </row>
    <row r="13" spans="1:19" ht="13.35" customHeight="1" x14ac:dyDescent="0.2">
      <c r="A13" s="99" t="s">
        <v>11</v>
      </c>
      <c r="B13" s="100"/>
      <c r="C13" s="101" t="s">
        <v>91</v>
      </c>
      <c r="D13" s="102"/>
      <c r="E13" s="103"/>
      <c r="F13" s="107" t="s">
        <v>12</v>
      </c>
      <c r="G13" s="108"/>
      <c r="H13" s="109" t="s">
        <v>146</v>
      </c>
      <c r="I13" s="110"/>
      <c r="J13" s="111"/>
      <c r="K13" s="52"/>
      <c r="L13" s="53"/>
      <c r="M13" s="52"/>
      <c r="N13" s="52"/>
      <c r="O13" s="52"/>
      <c r="P13" s="52"/>
      <c r="Q13" s="52"/>
      <c r="R13" s="52"/>
      <c r="S13" s="54"/>
    </row>
    <row r="14" spans="1:19" ht="15" customHeight="1" x14ac:dyDescent="0.2">
      <c r="A14" s="99"/>
      <c r="B14" s="100"/>
      <c r="C14" s="104"/>
      <c r="D14" s="105"/>
      <c r="E14" s="106"/>
      <c r="F14" s="107"/>
      <c r="G14" s="108"/>
      <c r="H14" s="112"/>
      <c r="I14" s="113"/>
      <c r="J14" s="114"/>
      <c r="K14" s="52"/>
      <c r="L14" s="55" t="s">
        <v>13</v>
      </c>
      <c r="M14" s="83"/>
      <c r="N14" s="83"/>
      <c r="O14" s="83"/>
      <c r="P14" s="83"/>
      <c r="Q14" s="83"/>
      <c r="R14" s="83"/>
      <c r="S14" s="84"/>
    </row>
    <row r="15" spans="1:19" ht="6.75" customHeight="1" thickBot="1" x14ac:dyDescent="0.25">
      <c r="A15" s="1"/>
      <c r="B15" s="1"/>
      <c r="C15" s="52"/>
      <c r="D15" s="52"/>
      <c r="E15" s="52"/>
      <c r="F15" s="52"/>
      <c r="G15" s="52"/>
      <c r="H15" s="52"/>
      <c r="I15" s="52"/>
      <c r="J15" s="52"/>
      <c r="K15" s="52"/>
      <c r="L15" s="58"/>
      <c r="M15" s="59"/>
      <c r="N15" s="59"/>
      <c r="O15" s="59"/>
      <c r="P15" s="59"/>
      <c r="Q15" s="59"/>
      <c r="R15" s="59"/>
      <c r="S15" s="60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thickTop="1" x14ac:dyDescent="0.2">
      <c r="A17" s="85" t="s">
        <v>14</v>
      </c>
      <c r="B17" s="86"/>
      <c r="C17" s="3" t="s">
        <v>15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73"/>
      <c r="R17" s="6"/>
      <c r="S17" s="7"/>
    </row>
    <row r="18" spans="1:19" ht="21.6" customHeight="1" x14ac:dyDescent="0.2">
      <c r="A18" s="87"/>
      <c r="B18" s="88"/>
      <c r="C18" s="89" t="s">
        <v>16</v>
      </c>
      <c r="D18" s="90"/>
      <c r="E18" s="89" t="s">
        <v>17</v>
      </c>
      <c r="F18" s="91"/>
      <c r="G18" s="89" t="s">
        <v>18</v>
      </c>
      <c r="H18" s="90"/>
      <c r="I18" s="89" t="s">
        <v>19</v>
      </c>
      <c r="J18" s="90"/>
      <c r="K18" s="92" t="s">
        <v>20</v>
      </c>
      <c r="L18" s="93"/>
      <c r="M18" s="94" t="s">
        <v>21</v>
      </c>
      <c r="N18" s="94"/>
      <c r="O18" s="95" t="s">
        <v>64</v>
      </c>
      <c r="P18" s="93"/>
      <c r="Q18" s="96" t="s">
        <v>22</v>
      </c>
      <c r="R18" s="93"/>
      <c r="S18" s="97" t="s">
        <v>23</v>
      </c>
    </row>
    <row r="19" spans="1:19" x14ac:dyDescent="0.2">
      <c r="A19" s="87"/>
      <c r="B19" s="88"/>
      <c r="C19" s="8" t="s">
        <v>24</v>
      </c>
      <c r="D19" s="9" t="s">
        <v>25</v>
      </c>
      <c r="E19" s="9" t="s">
        <v>24</v>
      </c>
      <c r="F19" s="9" t="s">
        <v>25</v>
      </c>
      <c r="G19" s="9" t="s">
        <v>24</v>
      </c>
      <c r="H19" s="9" t="s">
        <v>25</v>
      </c>
      <c r="I19" s="9" t="s">
        <v>24</v>
      </c>
      <c r="J19" s="9" t="s">
        <v>25</v>
      </c>
      <c r="K19" s="9" t="s">
        <v>24</v>
      </c>
      <c r="L19" s="9" t="s">
        <v>25</v>
      </c>
      <c r="M19" s="9" t="s">
        <v>24</v>
      </c>
      <c r="N19" s="9" t="s">
        <v>25</v>
      </c>
      <c r="O19" s="9" t="s">
        <v>24</v>
      </c>
      <c r="P19" s="9" t="s">
        <v>25</v>
      </c>
      <c r="Q19" s="9" t="s">
        <v>24</v>
      </c>
      <c r="R19" s="9" t="s">
        <v>25</v>
      </c>
      <c r="S19" s="98"/>
    </row>
    <row r="20" spans="1:19" ht="13.35" customHeight="1" x14ac:dyDescent="0.2">
      <c r="A20" s="74" t="s">
        <v>26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</row>
    <row r="21" spans="1:19" ht="21.6" customHeight="1" x14ac:dyDescent="0.2">
      <c r="A21" s="78" t="s">
        <v>27</v>
      </c>
      <c r="B21" s="79"/>
      <c r="C21" s="10">
        <v>99440</v>
      </c>
      <c r="D21" s="10">
        <v>3200</v>
      </c>
      <c r="E21" s="10">
        <v>34370</v>
      </c>
      <c r="F21" s="10"/>
      <c r="G21" s="10"/>
      <c r="H21" s="10"/>
      <c r="I21" s="10"/>
      <c r="J21" s="10"/>
      <c r="K21" s="12"/>
      <c r="L21" s="10"/>
      <c r="M21" s="11"/>
      <c r="N21" s="11"/>
      <c r="O21" s="11"/>
      <c r="P21" s="11"/>
      <c r="Q21" s="12">
        <f t="shared" ref="Q21:R24" si="0">SUM(C21,E21,G21,I21,K21,M21,O21)</f>
        <v>133810</v>
      </c>
      <c r="R21" s="12">
        <f t="shared" si="0"/>
        <v>3200</v>
      </c>
      <c r="S21" s="12">
        <f>SUM(Q21:R21)</f>
        <v>137010</v>
      </c>
    </row>
    <row r="22" spans="1:19" ht="13.35" customHeight="1" x14ac:dyDescent="0.2">
      <c r="A22" s="74" t="s">
        <v>28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6"/>
    </row>
    <row r="23" spans="1:19" ht="21.6" customHeight="1" x14ac:dyDescent="0.2">
      <c r="A23" s="78" t="s">
        <v>29</v>
      </c>
      <c r="B23" s="79"/>
      <c r="C23" s="10">
        <v>2992</v>
      </c>
      <c r="E23" s="10">
        <v>404</v>
      </c>
      <c r="F23" s="10">
        <v>432</v>
      </c>
      <c r="G23" s="10"/>
      <c r="H23" s="10"/>
      <c r="I23" s="10"/>
      <c r="J23" s="10"/>
      <c r="K23" s="12"/>
      <c r="L23" s="10"/>
      <c r="M23" s="10"/>
      <c r="N23" s="10"/>
      <c r="O23" s="10"/>
      <c r="P23" s="11"/>
      <c r="Q23" s="12">
        <f t="shared" si="0"/>
        <v>3396</v>
      </c>
      <c r="R23" s="12">
        <f t="shared" si="0"/>
        <v>432</v>
      </c>
      <c r="S23" s="12">
        <f>SUM(Q23:R23)</f>
        <v>3828</v>
      </c>
    </row>
    <row r="24" spans="1:19" ht="21.6" customHeight="1" x14ac:dyDescent="0.2">
      <c r="A24" s="78" t="s">
        <v>30</v>
      </c>
      <c r="B24" s="79"/>
      <c r="C24" s="10">
        <v>102450</v>
      </c>
      <c r="D24" s="10"/>
      <c r="E24" s="10">
        <v>21495</v>
      </c>
      <c r="F24" s="10"/>
      <c r="G24" s="10">
        <v>384</v>
      </c>
      <c r="H24" s="10">
        <v>760</v>
      </c>
      <c r="I24" s="10">
        <v>6957</v>
      </c>
      <c r="J24" s="10"/>
      <c r="K24" s="12">
        <v>1300</v>
      </c>
      <c r="L24" s="10">
        <v>859</v>
      </c>
      <c r="M24" s="10">
        <v>4870</v>
      </c>
      <c r="N24" s="10">
        <v>1500</v>
      </c>
      <c r="O24" s="10">
        <v>2147</v>
      </c>
      <c r="P24" s="10"/>
      <c r="Q24" s="12">
        <f t="shared" si="0"/>
        <v>139603</v>
      </c>
      <c r="R24" s="12">
        <f t="shared" si="0"/>
        <v>3119</v>
      </c>
      <c r="S24" s="12">
        <f>SUM(Q24:R24)</f>
        <v>142722</v>
      </c>
    </row>
    <row r="25" spans="1:19" ht="14.85" customHeight="1" x14ac:dyDescent="0.2">
      <c r="A25" s="74" t="s">
        <v>31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6"/>
    </row>
    <row r="26" spans="1:19" ht="21.6" customHeight="1" x14ac:dyDescent="0.2">
      <c r="A26" s="78" t="s">
        <v>32</v>
      </c>
      <c r="B26" s="79"/>
      <c r="C26" s="10"/>
      <c r="D26" s="10"/>
      <c r="E26" s="10"/>
      <c r="F26" s="10"/>
      <c r="G26" s="11"/>
      <c r="H26" s="11">
        <v>2000</v>
      </c>
      <c r="I26" s="11"/>
      <c r="J26" s="11"/>
      <c r="K26" s="44"/>
      <c r="L26" s="11"/>
      <c r="M26" s="11"/>
      <c r="N26" s="11"/>
      <c r="O26" s="11"/>
      <c r="P26" s="10"/>
      <c r="Q26" s="12">
        <f>SUM(C26,E26,G26,I26,K26,M26,O26)</f>
        <v>0</v>
      </c>
      <c r="R26" s="12">
        <f>SUM(D26,F26,H26,J26,L26,N26,P26)</f>
        <v>2000</v>
      </c>
      <c r="S26" s="12">
        <f>SUM(Q26:R26)</f>
        <v>2000</v>
      </c>
    </row>
    <row r="27" spans="1:19" ht="21.6" customHeight="1" x14ac:dyDescent="0.2">
      <c r="A27" s="80" t="s">
        <v>33</v>
      </c>
      <c r="B27" s="81"/>
      <c r="C27" s="12">
        <f t="shared" ref="C27:P27" si="1">SUM(C21:C26)</f>
        <v>204882</v>
      </c>
      <c r="D27" s="12">
        <f t="shared" si="1"/>
        <v>3200</v>
      </c>
      <c r="E27" s="12">
        <f t="shared" si="1"/>
        <v>56269</v>
      </c>
      <c r="F27" s="12">
        <f t="shared" si="1"/>
        <v>432</v>
      </c>
      <c r="G27" s="12">
        <f t="shared" si="1"/>
        <v>384</v>
      </c>
      <c r="H27" s="12">
        <f t="shared" si="1"/>
        <v>2760</v>
      </c>
      <c r="I27" s="12">
        <f t="shared" si="1"/>
        <v>6957</v>
      </c>
      <c r="J27" s="12">
        <f t="shared" si="1"/>
        <v>0</v>
      </c>
      <c r="K27" s="12">
        <f t="shared" si="1"/>
        <v>1300</v>
      </c>
      <c r="L27" s="12">
        <f t="shared" si="1"/>
        <v>859</v>
      </c>
      <c r="M27" s="12">
        <f t="shared" si="1"/>
        <v>4870</v>
      </c>
      <c r="N27" s="12">
        <f t="shared" si="1"/>
        <v>1500</v>
      </c>
      <c r="O27" s="12">
        <f t="shared" si="1"/>
        <v>2147</v>
      </c>
      <c r="P27" s="12">
        <f t="shared" si="1"/>
        <v>0</v>
      </c>
      <c r="Q27" s="12">
        <f>SUM(C27,E27,G27,I27,K27,M27,O27)</f>
        <v>276809</v>
      </c>
      <c r="R27" s="12">
        <f>SUM(D27,F27,H27,J27,L27,N27,P27)</f>
        <v>8751</v>
      </c>
      <c r="S27" s="12">
        <f>SUM(S21:S26)</f>
        <v>285560</v>
      </c>
    </row>
    <row r="28" spans="1:19" ht="6" customHeight="1" x14ac:dyDescent="0.2"/>
    <row r="29" spans="1:19" ht="18.75" customHeight="1" x14ac:dyDescent="0.2">
      <c r="A29" s="13" t="s">
        <v>34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">
      <c r="A30" s="1"/>
      <c r="B30" s="1"/>
      <c r="C30" s="1"/>
      <c r="D30" s="1" t="s">
        <v>35</v>
      </c>
      <c r="E30" s="1"/>
      <c r="F30" s="1"/>
      <c r="G30" s="1"/>
      <c r="I30" s="1" t="s">
        <v>36</v>
      </c>
      <c r="J30" s="1"/>
      <c r="K30" s="1"/>
      <c r="P30" s="1" t="s">
        <v>37</v>
      </c>
      <c r="R30" s="77" t="s">
        <v>38</v>
      </c>
      <c r="S30" s="77"/>
    </row>
    <row r="31" spans="1:19" ht="20.85" customHeight="1" x14ac:dyDescent="0.2">
      <c r="A31" s="82" t="s">
        <v>39</v>
      </c>
      <c r="B31" s="82"/>
      <c r="C31" s="8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1"/>
      <c r="B32" s="1"/>
      <c r="C32" s="1"/>
      <c r="D32" s="1" t="s">
        <v>35</v>
      </c>
      <c r="E32" s="1"/>
      <c r="F32" s="1"/>
      <c r="G32" s="1"/>
      <c r="I32" s="1" t="s">
        <v>36</v>
      </c>
      <c r="J32" s="1"/>
      <c r="K32" s="1"/>
      <c r="P32" s="1" t="s">
        <v>37</v>
      </c>
      <c r="R32" s="77" t="s">
        <v>38</v>
      </c>
      <c r="S32" s="77"/>
    </row>
  </sheetData>
  <sheetProtection selectLockedCells="1"/>
  <mergeCells count="45">
    <mergeCell ref="A1:S1"/>
    <mergeCell ref="E2:M2"/>
    <mergeCell ref="A4:B5"/>
    <mergeCell ref="C4:C5"/>
    <mergeCell ref="F4:G5"/>
    <mergeCell ref="H4:H5"/>
    <mergeCell ref="I4:I5"/>
    <mergeCell ref="J4:J5"/>
    <mergeCell ref="L4:S5"/>
    <mergeCell ref="A10:B11"/>
    <mergeCell ref="C10:E11"/>
    <mergeCell ref="F10:G11"/>
    <mergeCell ref="H10:J11"/>
    <mergeCell ref="M11:S11"/>
    <mergeCell ref="A7:B8"/>
    <mergeCell ref="C7:E8"/>
    <mergeCell ref="F7:G8"/>
    <mergeCell ref="H7:J8"/>
    <mergeCell ref="M8:S8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13:B14"/>
    <mergeCell ref="C13:E14"/>
    <mergeCell ref="F13:G14"/>
    <mergeCell ref="H13:J14"/>
    <mergeCell ref="A20:S20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</mergeCells>
  <printOptions horizontalCentered="1" verticalCentered="1"/>
  <pageMargins left="0.4" right="0.4" top="0.4" bottom="0.4" header="0.4" footer="0.3"/>
  <pageSetup scale="84" orientation="landscape" r:id="rId1"/>
  <headerFooter alignWithMargins="0">
    <oddHeader>&amp;RPage B-&amp;P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H112"/>
  <sheetViews>
    <sheetView showGridLines="0" tabSelected="1" topLeftCell="A31" zoomScaleNormal="100" workbookViewId="0">
      <selection activeCell="I34" sqref="I34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3" bestFit="1" customWidth="1"/>
    <col min="4" max="5" width="12" customWidth="1"/>
    <col min="6" max="6" width="13" bestFit="1" customWidth="1"/>
    <col min="7" max="7" width="12.5703125" customWidth="1"/>
  </cols>
  <sheetData>
    <row r="1" spans="1:7" s="14" customFormat="1" ht="45" customHeight="1" x14ac:dyDescent="0.2">
      <c r="A1" s="159" t="s">
        <v>145</v>
      </c>
      <c r="B1" s="159"/>
      <c r="C1" s="159"/>
      <c r="D1" s="159"/>
      <c r="E1" s="159"/>
      <c r="F1" s="159"/>
      <c r="G1" s="159"/>
    </row>
    <row r="2" spans="1:7" ht="24" customHeight="1" x14ac:dyDescent="0.2">
      <c r="A2" s="15" t="s">
        <v>40</v>
      </c>
      <c r="B2" s="160"/>
      <c r="C2" s="160"/>
      <c r="D2" s="160"/>
      <c r="E2" s="16"/>
      <c r="F2" s="16"/>
      <c r="G2" s="16"/>
    </row>
    <row r="3" spans="1:7" ht="24" customHeight="1" x14ac:dyDescent="0.2">
      <c r="A3" s="17" t="s">
        <v>65</v>
      </c>
      <c r="B3" s="18"/>
      <c r="C3" s="18"/>
      <c r="D3" s="18"/>
      <c r="E3" s="16"/>
      <c r="F3" s="16"/>
      <c r="G3" s="16"/>
    </row>
    <row r="4" spans="1:7" ht="12.75" customHeight="1" x14ac:dyDescent="0.2">
      <c r="A4" s="134" t="s">
        <v>134</v>
      </c>
      <c r="B4" s="135"/>
      <c r="C4" s="135"/>
      <c r="D4" s="135"/>
      <c r="E4" s="135"/>
      <c r="F4" s="135"/>
      <c r="G4" s="136"/>
    </row>
    <row r="5" spans="1:7" ht="12.6" customHeight="1" x14ac:dyDescent="0.2">
      <c r="A5" s="139" t="s">
        <v>41</v>
      </c>
      <c r="B5" s="139" t="s">
        <v>42</v>
      </c>
      <c r="C5" s="139" t="s">
        <v>24</v>
      </c>
      <c r="D5" s="141" t="s">
        <v>135</v>
      </c>
      <c r="E5" s="142"/>
      <c r="F5" s="148" t="s">
        <v>43</v>
      </c>
      <c r="G5" s="156" t="s">
        <v>44</v>
      </c>
    </row>
    <row r="6" spans="1:7" x14ac:dyDescent="0.2">
      <c r="A6" s="140"/>
      <c r="B6" s="140"/>
      <c r="C6" s="140"/>
      <c r="D6" s="19" t="s">
        <v>136</v>
      </c>
      <c r="E6" s="19" t="s">
        <v>137</v>
      </c>
      <c r="F6" s="149"/>
      <c r="G6" s="157"/>
    </row>
    <row r="7" spans="1:7" x14ac:dyDescent="0.2">
      <c r="A7" s="153" t="s">
        <v>45</v>
      </c>
      <c r="B7" s="154"/>
      <c r="C7" s="154"/>
      <c r="D7" s="154"/>
      <c r="E7" s="154"/>
      <c r="F7" s="155"/>
      <c r="G7" s="20"/>
    </row>
    <row r="8" spans="1:7" x14ac:dyDescent="0.2">
      <c r="A8" s="21" t="s">
        <v>67</v>
      </c>
      <c r="B8" s="21" t="s">
        <v>127</v>
      </c>
      <c r="C8" s="11">
        <v>18000</v>
      </c>
      <c r="D8" s="11"/>
      <c r="E8" s="11"/>
      <c r="F8" s="24">
        <f>SUM(C8:E8)</f>
        <v>18000</v>
      </c>
      <c r="G8" s="22"/>
    </row>
    <row r="9" spans="1:7" x14ac:dyDescent="0.2">
      <c r="A9" s="25" t="s">
        <v>70</v>
      </c>
      <c r="B9" s="26" t="s">
        <v>71</v>
      </c>
      <c r="C9" s="11">
        <v>54080</v>
      </c>
      <c r="D9" s="11"/>
      <c r="E9" s="23"/>
      <c r="F9" s="24">
        <f>SUM(C9:E9)</f>
        <v>54080</v>
      </c>
      <c r="G9" s="22"/>
    </row>
    <row r="10" spans="1:7" x14ac:dyDescent="0.2">
      <c r="A10" s="21" t="s">
        <v>79</v>
      </c>
      <c r="B10" s="21" t="s">
        <v>83</v>
      </c>
      <c r="C10" s="11"/>
      <c r="D10" s="11">
        <v>3200</v>
      </c>
      <c r="E10" s="23"/>
      <c r="F10" s="24">
        <f>SUM(C10:E10)</f>
        <v>3200</v>
      </c>
      <c r="G10" s="22"/>
    </row>
    <row r="11" spans="1:7" ht="12.75" customHeight="1" x14ac:dyDescent="0.2">
      <c r="A11" s="21" t="s">
        <v>107</v>
      </c>
      <c r="B11" s="21" t="s">
        <v>124</v>
      </c>
      <c r="C11" s="11">
        <v>25344</v>
      </c>
      <c r="D11" s="11"/>
      <c r="E11" s="23"/>
      <c r="F11" s="24">
        <f t="shared" ref="F11:F12" si="0">SUM(C11:E11)</f>
        <v>25344</v>
      </c>
      <c r="G11" s="22"/>
    </row>
    <row r="12" spans="1:7" x14ac:dyDescent="0.2">
      <c r="A12" s="21" t="s">
        <v>106</v>
      </c>
      <c r="B12" s="21" t="s">
        <v>114</v>
      </c>
      <c r="C12" s="11">
        <v>2016</v>
      </c>
      <c r="D12" s="11"/>
      <c r="E12" s="23"/>
      <c r="F12" s="24">
        <f t="shared" si="0"/>
        <v>2016</v>
      </c>
      <c r="G12" s="22"/>
    </row>
    <row r="13" spans="1:7" x14ac:dyDescent="0.2">
      <c r="A13" s="26" t="s">
        <v>130</v>
      </c>
      <c r="B13" s="26" t="s">
        <v>74</v>
      </c>
      <c r="C13" s="11">
        <v>2992</v>
      </c>
      <c r="D13" s="11"/>
      <c r="E13" s="23"/>
      <c r="F13" s="24">
        <f>SUM(C13:E13)</f>
        <v>2992</v>
      </c>
      <c r="G13" s="22"/>
    </row>
    <row r="14" spans="1:7" ht="12.75" customHeight="1" x14ac:dyDescent="0.2">
      <c r="A14" s="137" t="s">
        <v>46</v>
      </c>
      <c r="B14" s="138"/>
      <c r="C14" s="44">
        <f>SUM(C8:C13)</f>
        <v>102432</v>
      </c>
      <c r="D14" s="44">
        <f>SUM(D8:D13)</f>
        <v>3200</v>
      </c>
      <c r="E14" s="44">
        <f>SUM(E8:E13)</f>
        <v>0</v>
      </c>
      <c r="F14" s="24">
        <f>SUM(F8:F13)</f>
        <v>105632</v>
      </c>
      <c r="G14" s="45">
        <f>SUM(G8:G13)</f>
        <v>0</v>
      </c>
    </row>
    <row r="15" spans="1:7" x14ac:dyDescent="0.2">
      <c r="A15" s="150" t="s">
        <v>47</v>
      </c>
      <c r="B15" s="151"/>
      <c r="C15" s="151"/>
      <c r="D15" s="151"/>
      <c r="E15" s="151"/>
      <c r="F15" s="152"/>
      <c r="G15" s="20"/>
    </row>
    <row r="16" spans="1:7" x14ac:dyDescent="0.2">
      <c r="A16" s="25" t="s">
        <v>67</v>
      </c>
      <c r="B16" s="26" t="s">
        <v>84</v>
      </c>
      <c r="C16" s="11">
        <v>6300</v>
      </c>
      <c r="D16" s="11"/>
      <c r="E16" s="11"/>
      <c r="F16" s="24">
        <f>SUM(C16:E16)</f>
        <v>6300</v>
      </c>
      <c r="G16" s="22"/>
    </row>
    <row r="17" spans="1:8" x14ac:dyDescent="0.2">
      <c r="A17" s="25" t="s">
        <v>70</v>
      </c>
      <c r="B17" s="26" t="s">
        <v>85</v>
      </c>
      <c r="C17" s="11">
        <v>18928</v>
      </c>
      <c r="D17" s="11"/>
      <c r="E17" s="11"/>
      <c r="F17" s="24">
        <f>SUM(C17:E17)</f>
        <v>18928</v>
      </c>
      <c r="G17" s="22"/>
    </row>
    <row r="18" spans="1:8" x14ac:dyDescent="0.2">
      <c r="A18" s="25" t="s">
        <v>79</v>
      </c>
      <c r="B18" s="26" t="s">
        <v>115</v>
      </c>
      <c r="C18" s="11"/>
      <c r="D18" s="11">
        <v>432</v>
      </c>
      <c r="E18" s="11"/>
      <c r="F18" s="24">
        <f>SUM(C18:E18)</f>
        <v>432</v>
      </c>
      <c r="G18" s="22"/>
    </row>
    <row r="19" spans="1:8" x14ac:dyDescent="0.2">
      <c r="A19" s="25" t="s">
        <v>107</v>
      </c>
      <c r="B19" s="26" t="s">
        <v>117</v>
      </c>
      <c r="C19" s="11">
        <v>8870</v>
      </c>
      <c r="D19" s="11"/>
      <c r="E19" s="11"/>
      <c r="F19" s="24">
        <f t="shared" ref="F19:F20" si="1">SUM(C19:E19)</f>
        <v>8870</v>
      </c>
      <c r="G19" s="22"/>
    </row>
    <row r="20" spans="1:8" x14ac:dyDescent="0.2">
      <c r="A20" s="25" t="s">
        <v>106</v>
      </c>
      <c r="B20" s="26" t="s">
        <v>116</v>
      </c>
      <c r="C20" s="11">
        <v>272</v>
      </c>
      <c r="D20" s="11"/>
      <c r="E20" s="11"/>
      <c r="F20" s="24">
        <f t="shared" si="1"/>
        <v>272</v>
      </c>
      <c r="G20" s="22"/>
    </row>
    <row r="21" spans="1:8" x14ac:dyDescent="0.2">
      <c r="A21" s="25" t="s">
        <v>130</v>
      </c>
      <c r="B21" s="26" t="s">
        <v>96</v>
      </c>
      <c r="C21" s="11">
        <v>404</v>
      </c>
      <c r="D21" s="11"/>
      <c r="E21" s="11"/>
      <c r="F21" s="24">
        <f>SUM(C21:E21)</f>
        <v>404</v>
      </c>
      <c r="G21" s="22"/>
    </row>
    <row r="22" spans="1:8" ht="12.75" customHeight="1" x14ac:dyDescent="0.2">
      <c r="A22" s="137" t="s">
        <v>48</v>
      </c>
      <c r="B22" s="138"/>
      <c r="C22" s="44">
        <f>SUM(C16:C21)</f>
        <v>34774</v>
      </c>
      <c r="D22" s="44">
        <f>SUM(D16:D21)</f>
        <v>432</v>
      </c>
      <c r="E22" s="44">
        <f>SUM(E16:E21)</f>
        <v>0</v>
      </c>
      <c r="F22" s="46">
        <f>SUM(F16:F21)</f>
        <v>35206</v>
      </c>
      <c r="G22" s="45">
        <f>SUM(G16:G21)</f>
        <v>0</v>
      </c>
    </row>
    <row r="23" spans="1:8" x14ac:dyDescent="0.2">
      <c r="A23" s="153" t="s">
        <v>49</v>
      </c>
      <c r="B23" s="154"/>
      <c r="C23" s="154"/>
      <c r="D23" s="154"/>
      <c r="E23" s="154"/>
      <c r="F23" s="155"/>
      <c r="G23" s="20"/>
    </row>
    <row r="24" spans="1:8" x14ac:dyDescent="0.2">
      <c r="A24" s="27" t="s">
        <v>99</v>
      </c>
      <c r="B24" s="28" t="s">
        <v>100</v>
      </c>
      <c r="C24" s="29"/>
      <c r="D24" s="11">
        <v>760</v>
      </c>
      <c r="E24" s="11"/>
      <c r="F24" s="24">
        <f>SUM(C24:E24)</f>
        <v>760</v>
      </c>
      <c r="G24" s="22"/>
      <c r="H24" s="67"/>
    </row>
    <row r="25" spans="1:8" x14ac:dyDescent="0.2">
      <c r="A25" s="27" t="s">
        <v>104</v>
      </c>
      <c r="B25" s="28" t="s">
        <v>105</v>
      </c>
      <c r="C25" s="29"/>
      <c r="D25" s="11"/>
      <c r="E25" s="11">
        <v>2000</v>
      </c>
      <c r="F25" s="24">
        <f>SUM(C25:E25)</f>
        <v>2000</v>
      </c>
      <c r="G25" s="22"/>
    </row>
    <row r="26" spans="1:8" x14ac:dyDescent="0.2">
      <c r="A26" s="27"/>
      <c r="B26" s="28"/>
      <c r="C26" s="29"/>
      <c r="D26" s="11"/>
      <c r="E26" s="11"/>
      <c r="F26" s="24">
        <f>SUM(C26:E26)</f>
        <v>0</v>
      </c>
      <c r="G26" s="22"/>
    </row>
    <row r="27" spans="1:8" x14ac:dyDescent="0.2">
      <c r="A27" s="27"/>
      <c r="B27" s="28"/>
      <c r="C27" s="29"/>
      <c r="D27" s="11"/>
      <c r="E27" s="11"/>
      <c r="F27" s="24">
        <f>SUM(C27:E27)</f>
        <v>0</v>
      </c>
      <c r="G27" s="22"/>
    </row>
    <row r="28" spans="1:8" ht="12.75" customHeight="1" x14ac:dyDescent="0.2">
      <c r="A28" s="137" t="s">
        <v>50</v>
      </c>
      <c r="B28" s="138"/>
      <c r="C28" s="44">
        <f>SUM(C24:C27)</f>
        <v>0</v>
      </c>
      <c r="D28" s="44">
        <f>SUM(D24:D27)</f>
        <v>760</v>
      </c>
      <c r="E28" s="44">
        <f>SUM(E24:E27)</f>
        <v>2000</v>
      </c>
      <c r="F28" s="46">
        <f>SUM(F24:F27)</f>
        <v>2760</v>
      </c>
      <c r="G28" s="45">
        <f>SUM(G24:G27)</f>
        <v>0</v>
      </c>
    </row>
    <row r="29" spans="1:8" x14ac:dyDescent="0.2">
      <c r="A29" s="153" t="s">
        <v>51</v>
      </c>
      <c r="B29" s="154"/>
      <c r="C29" s="154"/>
      <c r="D29" s="154"/>
      <c r="E29" s="154"/>
      <c r="F29" s="155"/>
      <c r="G29" s="20"/>
    </row>
    <row r="30" spans="1:8" ht="22.5" x14ac:dyDescent="0.2">
      <c r="A30" s="26" t="s">
        <v>72</v>
      </c>
      <c r="B30" s="25" t="s">
        <v>90</v>
      </c>
      <c r="C30" s="29">
        <v>324</v>
      </c>
      <c r="D30" s="11"/>
      <c r="E30" s="11"/>
      <c r="F30" s="24">
        <f>SUM(C30:E30)</f>
        <v>324</v>
      </c>
      <c r="G30" s="22"/>
    </row>
    <row r="31" spans="1:8" x14ac:dyDescent="0.2">
      <c r="A31" s="27" t="s">
        <v>101</v>
      </c>
      <c r="B31" s="28"/>
      <c r="C31" s="29"/>
      <c r="D31" s="11">
        <v>859</v>
      </c>
      <c r="E31" s="11"/>
      <c r="F31" s="24">
        <f>SUM(C31:E31)</f>
        <v>859</v>
      </c>
      <c r="G31" s="22"/>
    </row>
    <row r="32" spans="1:8" x14ac:dyDescent="0.2">
      <c r="A32" s="27"/>
      <c r="B32" s="28"/>
      <c r="C32" s="29"/>
      <c r="D32" s="11"/>
      <c r="E32" s="11"/>
      <c r="F32" s="24">
        <f>SUM(C32:E32)</f>
        <v>0</v>
      </c>
      <c r="G32" s="22"/>
    </row>
    <row r="33" spans="1:7" x14ac:dyDescent="0.2">
      <c r="A33" s="21"/>
      <c r="B33" s="21"/>
      <c r="C33" s="11"/>
      <c r="D33" s="11"/>
      <c r="E33" s="11"/>
      <c r="F33" s="24">
        <f>SUM(C33:E33)</f>
        <v>0</v>
      </c>
      <c r="G33" s="22"/>
    </row>
    <row r="34" spans="1:7" ht="12.75" customHeight="1" x14ac:dyDescent="0.2">
      <c r="A34" s="137" t="s">
        <v>52</v>
      </c>
      <c r="B34" s="138"/>
      <c r="C34" s="44">
        <f>SUM(C30:C33)</f>
        <v>324</v>
      </c>
      <c r="D34" s="44">
        <f>SUM(D30:D33)</f>
        <v>859</v>
      </c>
      <c r="E34" s="44">
        <f>SUM(E30:E33)</f>
        <v>0</v>
      </c>
      <c r="F34" s="24">
        <f>SUM(F30:F33)</f>
        <v>1183</v>
      </c>
      <c r="G34" s="45">
        <f>SUM(G30:G33)</f>
        <v>0</v>
      </c>
    </row>
    <row r="35" spans="1:7" x14ac:dyDescent="0.2">
      <c r="A35" s="153" t="s">
        <v>53</v>
      </c>
      <c r="B35" s="154"/>
      <c r="C35" s="154"/>
      <c r="D35" s="154"/>
      <c r="E35" s="154"/>
      <c r="F35" s="155"/>
      <c r="G35" s="20"/>
    </row>
    <row r="36" spans="1:7" x14ac:dyDescent="0.2">
      <c r="A36" s="26"/>
      <c r="B36" s="26"/>
      <c r="C36" s="11"/>
      <c r="D36" s="11"/>
      <c r="E36" s="11"/>
      <c r="F36" s="24">
        <f>SUM(C36:E36)</f>
        <v>0</v>
      </c>
      <c r="G36" s="22"/>
    </row>
    <row r="37" spans="1:7" x14ac:dyDescent="0.2">
      <c r="A37" s="26"/>
      <c r="B37" s="26"/>
      <c r="C37" s="11"/>
      <c r="D37" s="11"/>
      <c r="E37" s="11"/>
      <c r="F37" s="24">
        <f>SUM(C37:E37)</f>
        <v>0</v>
      </c>
      <c r="G37" s="22"/>
    </row>
    <row r="38" spans="1:7" x14ac:dyDescent="0.2">
      <c r="A38" s="26"/>
      <c r="B38" s="26"/>
      <c r="C38" s="11"/>
      <c r="D38" s="11"/>
      <c r="E38" s="11"/>
      <c r="F38" s="24">
        <f>SUM(C38:E38)</f>
        <v>0</v>
      </c>
      <c r="G38" s="22"/>
    </row>
    <row r="39" spans="1:7" x14ac:dyDescent="0.2">
      <c r="A39" s="26"/>
      <c r="B39" s="26"/>
      <c r="C39" s="11"/>
      <c r="D39" s="11"/>
      <c r="E39" s="11"/>
      <c r="F39" s="24">
        <f>SUM(C39:E39)</f>
        <v>0</v>
      </c>
      <c r="G39" s="22"/>
    </row>
    <row r="40" spans="1:7" x14ac:dyDescent="0.2">
      <c r="A40" s="137" t="s">
        <v>54</v>
      </c>
      <c r="B40" s="138"/>
      <c r="C40" s="44">
        <f>SUM(C36:C39)</f>
        <v>0</v>
      </c>
      <c r="D40" s="44">
        <f>SUM(D36:D39)</f>
        <v>0</v>
      </c>
      <c r="E40" s="44">
        <f>SUM(E36:E39)</f>
        <v>0</v>
      </c>
      <c r="F40" s="24">
        <f>SUM(F36:F39)</f>
        <v>0</v>
      </c>
      <c r="G40" s="45">
        <f>SUM(G36:G39)</f>
        <v>0</v>
      </c>
    </row>
    <row r="41" spans="1:7" x14ac:dyDescent="0.2">
      <c r="A41" s="153" t="s">
        <v>55</v>
      </c>
      <c r="B41" s="154"/>
      <c r="C41" s="154"/>
      <c r="D41" s="154"/>
      <c r="E41" s="154"/>
      <c r="F41" s="155"/>
      <c r="G41" s="20"/>
    </row>
    <row r="42" spans="1:7" ht="22.5" x14ac:dyDescent="0.2">
      <c r="A42" s="27" t="s">
        <v>92</v>
      </c>
      <c r="B42" s="28" t="s">
        <v>95</v>
      </c>
      <c r="C42" s="11">
        <v>1000</v>
      </c>
      <c r="D42" s="11"/>
      <c r="E42" s="11"/>
      <c r="F42" s="30">
        <f>SUM(C42:E42)</f>
        <v>1000</v>
      </c>
      <c r="G42" s="22"/>
    </row>
    <row r="43" spans="1:7" ht="22.5" x14ac:dyDescent="0.2">
      <c r="A43" s="27" t="s">
        <v>131</v>
      </c>
      <c r="B43" s="28" t="s">
        <v>148</v>
      </c>
      <c r="C43" s="11">
        <v>1120</v>
      </c>
      <c r="D43" s="11"/>
      <c r="E43" s="11"/>
      <c r="F43" s="30">
        <f>SUM(C43:E43)</f>
        <v>1120</v>
      </c>
      <c r="G43" s="22"/>
    </row>
    <row r="44" spans="1:7" x14ac:dyDescent="0.2">
      <c r="A44" s="26" t="s">
        <v>110</v>
      </c>
      <c r="B44" s="26" t="s">
        <v>121</v>
      </c>
      <c r="C44" s="29"/>
      <c r="D44" s="11">
        <v>1000</v>
      </c>
      <c r="E44" s="11"/>
      <c r="F44" s="30">
        <f>SUM(C44:E44)</f>
        <v>1000</v>
      </c>
      <c r="G44" s="22"/>
    </row>
    <row r="45" spans="1:7" x14ac:dyDescent="0.2">
      <c r="A45" s="26" t="s">
        <v>111</v>
      </c>
      <c r="B45" s="26" t="s">
        <v>112</v>
      </c>
      <c r="C45" s="29"/>
      <c r="D45" s="11">
        <v>500</v>
      </c>
      <c r="E45" s="11"/>
      <c r="F45" s="30">
        <f>SUM(C45:E45)</f>
        <v>500</v>
      </c>
      <c r="G45" s="22"/>
    </row>
    <row r="46" spans="1:7" ht="12.6" customHeight="1" x14ac:dyDescent="0.2">
      <c r="A46" s="137" t="s">
        <v>56</v>
      </c>
      <c r="B46" s="138"/>
      <c r="C46" s="44">
        <f>SUM(C42:C45)</f>
        <v>2120</v>
      </c>
      <c r="D46" s="44">
        <f>SUM(D42:D45)</f>
        <v>1500</v>
      </c>
      <c r="E46" s="44">
        <f>SUM(E42:E45)</f>
        <v>0</v>
      </c>
      <c r="F46" s="46">
        <f>SUM(F42:F45)</f>
        <v>3620</v>
      </c>
      <c r="G46" s="63">
        <f>SUM(G42:G45)</f>
        <v>0</v>
      </c>
    </row>
    <row r="47" spans="1:7" x14ac:dyDescent="0.2">
      <c r="A47" s="153" t="s">
        <v>57</v>
      </c>
      <c r="B47" s="154"/>
      <c r="C47" s="154"/>
      <c r="D47" s="154"/>
      <c r="E47" s="154"/>
      <c r="F47" s="155"/>
      <c r="G47" s="20"/>
    </row>
    <row r="48" spans="1:7" x14ac:dyDescent="0.2">
      <c r="A48" s="26" t="s">
        <v>73</v>
      </c>
      <c r="B48" s="72">
        <v>0.05</v>
      </c>
      <c r="C48" s="11">
        <v>2147</v>
      </c>
      <c r="D48" s="11"/>
      <c r="E48" s="11"/>
      <c r="F48" s="30">
        <f>SUM(C48:E48)</f>
        <v>2147</v>
      </c>
      <c r="G48" s="22"/>
    </row>
    <row r="49" spans="1:7" x14ac:dyDescent="0.2">
      <c r="A49" s="26"/>
      <c r="B49" s="26"/>
      <c r="C49" s="11"/>
      <c r="D49" s="11"/>
      <c r="E49" s="11"/>
      <c r="F49" s="30">
        <f>SUM(C49:E49)</f>
        <v>0</v>
      </c>
      <c r="G49" s="22"/>
    </row>
    <row r="50" spans="1:7" x14ac:dyDescent="0.2">
      <c r="A50" s="26"/>
      <c r="B50" s="26"/>
      <c r="C50" s="11"/>
      <c r="D50" s="11"/>
      <c r="E50" s="11"/>
      <c r="F50" s="30">
        <f>SUM(C50:E50)</f>
        <v>0</v>
      </c>
      <c r="G50" s="22"/>
    </row>
    <row r="51" spans="1:7" x14ac:dyDescent="0.2">
      <c r="A51" s="26"/>
      <c r="B51" s="26"/>
      <c r="C51" s="11"/>
      <c r="D51" s="11"/>
      <c r="E51" s="11"/>
      <c r="F51" s="30">
        <f>SUM(C51:E51)</f>
        <v>0</v>
      </c>
      <c r="G51" s="22"/>
    </row>
    <row r="52" spans="1:7" ht="12.6" customHeight="1" x14ac:dyDescent="0.2">
      <c r="A52" s="137" t="s">
        <v>66</v>
      </c>
      <c r="B52" s="138"/>
      <c r="C52" s="44">
        <f>SUM(C48:C51)</f>
        <v>2147</v>
      </c>
      <c r="D52" s="44">
        <f>SUM(D48:D51)</f>
        <v>0</v>
      </c>
      <c r="E52" s="44">
        <f>SUM(E48:E51)</f>
        <v>0</v>
      </c>
      <c r="F52" s="46">
        <f>SUM(F48:F51)</f>
        <v>2147</v>
      </c>
      <c r="G52" s="63">
        <f>SUM(G48:G51)</f>
        <v>0</v>
      </c>
    </row>
    <row r="53" spans="1:7" x14ac:dyDescent="0.2">
      <c r="A53" s="31"/>
      <c r="B53" s="31"/>
      <c r="C53" s="32"/>
      <c r="D53" s="32"/>
      <c r="E53" s="32"/>
      <c r="F53" s="32"/>
      <c r="G53" s="33"/>
    </row>
    <row r="54" spans="1:7" ht="13.5" thickBot="1" x14ac:dyDescent="0.25">
      <c r="A54" s="34" t="s">
        <v>58</v>
      </c>
      <c r="B54" s="34"/>
      <c r="C54" s="47">
        <f>SUM(C14+C22+C28+C34+C40+C46+C52)</f>
        <v>141797</v>
      </c>
      <c r="D54" s="47">
        <f>SUM(D14+D22+D28+D34+D40+D46+D52)</f>
        <v>6751</v>
      </c>
      <c r="E54" s="47">
        <f>SUM(E14+E22+E28+E34+E40+E46+E52)</f>
        <v>2000</v>
      </c>
      <c r="F54" s="68">
        <f>SUM(F14+F22+F28+F34+F40+F46+F52)</f>
        <v>150548</v>
      </c>
      <c r="G54" s="69">
        <f t="shared" ref="G54" si="2">SUM(G17,G25,G31,G37,G43,G48,G52)</f>
        <v>0</v>
      </c>
    </row>
    <row r="55" spans="1:7" ht="14.25" thickTop="1" thickBot="1" x14ac:dyDescent="0.25">
      <c r="A55" s="31"/>
      <c r="B55" s="31"/>
      <c r="C55" s="32"/>
      <c r="D55" s="32"/>
      <c r="E55" s="32"/>
      <c r="F55" s="35"/>
      <c r="G55" s="35"/>
    </row>
    <row r="56" spans="1:7" ht="13.5" thickTop="1" x14ac:dyDescent="0.2">
      <c r="A56" s="158"/>
      <c r="B56" s="158"/>
      <c r="C56" s="158"/>
      <c r="D56" s="158"/>
      <c r="E56" s="158"/>
    </row>
    <row r="57" spans="1:7" ht="24" customHeight="1" x14ac:dyDescent="0.2">
      <c r="A57" s="17" t="s">
        <v>59</v>
      </c>
      <c r="B57" s="18"/>
      <c r="C57" s="18"/>
      <c r="D57" s="18"/>
      <c r="E57" s="16"/>
      <c r="F57" s="16"/>
      <c r="G57" s="16"/>
    </row>
    <row r="58" spans="1:7" x14ac:dyDescent="0.2">
      <c r="A58" s="134" t="s">
        <v>134</v>
      </c>
      <c r="B58" s="135"/>
      <c r="C58" s="135"/>
      <c r="D58" s="135"/>
      <c r="E58" s="135"/>
      <c r="F58" s="135"/>
      <c r="G58" s="136"/>
    </row>
    <row r="59" spans="1:7" ht="12.6" customHeight="1" x14ac:dyDescent="0.2">
      <c r="A59" s="139" t="s">
        <v>41</v>
      </c>
      <c r="B59" s="139" t="s">
        <v>42</v>
      </c>
      <c r="C59" s="139" t="s">
        <v>24</v>
      </c>
      <c r="D59" s="141" t="s">
        <v>135</v>
      </c>
      <c r="E59" s="142"/>
      <c r="F59" s="148" t="s">
        <v>43</v>
      </c>
      <c r="G59" s="156" t="s">
        <v>44</v>
      </c>
    </row>
    <row r="60" spans="1:7" x14ac:dyDescent="0.2">
      <c r="A60" s="140"/>
      <c r="B60" s="140"/>
      <c r="C60" s="140"/>
      <c r="D60" s="19" t="s">
        <v>136</v>
      </c>
      <c r="E60" s="19" t="s">
        <v>137</v>
      </c>
      <c r="F60" s="149"/>
      <c r="G60" s="157"/>
    </row>
    <row r="61" spans="1:7" x14ac:dyDescent="0.2">
      <c r="A61" s="153" t="s">
        <v>45</v>
      </c>
      <c r="B61" s="154"/>
      <c r="C61" s="154"/>
      <c r="D61" s="154"/>
      <c r="E61" s="154"/>
      <c r="F61" s="155"/>
      <c r="G61" s="20"/>
    </row>
    <row r="62" spans="1:7" x14ac:dyDescent="0.2">
      <c r="A62" s="21" t="s">
        <v>78</v>
      </c>
      <c r="B62" s="21" t="s">
        <v>125</v>
      </c>
      <c r="C62" s="11">
        <v>52000</v>
      </c>
      <c r="D62" s="11"/>
      <c r="E62" s="11"/>
      <c r="F62" s="24">
        <f t="shared" ref="F62:F68" si="3">SUM(C62:E62)</f>
        <v>52000</v>
      </c>
      <c r="G62" s="22"/>
    </row>
    <row r="63" spans="1:7" x14ac:dyDescent="0.2">
      <c r="A63" s="21" t="s">
        <v>81</v>
      </c>
      <c r="B63" s="21" t="s">
        <v>82</v>
      </c>
      <c r="C63" s="11">
        <v>31250</v>
      </c>
      <c r="D63" s="11"/>
      <c r="E63" s="23"/>
      <c r="F63" s="24">
        <f t="shared" si="3"/>
        <v>31250</v>
      </c>
      <c r="G63" s="22"/>
    </row>
    <row r="64" spans="1:7" x14ac:dyDescent="0.2">
      <c r="A64" s="21" t="s">
        <v>68</v>
      </c>
      <c r="B64" s="21" t="s">
        <v>139</v>
      </c>
      <c r="C64" s="11">
        <v>10000</v>
      </c>
      <c r="D64" s="11"/>
      <c r="E64" s="23"/>
      <c r="F64" s="24">
        <f t="shared" si="3"/>
        <v>10000</v>
      </c>
      <c r="G64" s="22"/>
    </row>
    <row r="65" spans="1:7" x14ac:dyDescent="0.2">
      <c r="A65" s="21" t="s">
        <v>138</v>
      </c>
      <c r="B65" s="21" t="s">
        <v>144</v>
      </c>
      <c r="C65" s="11">
        <v>2000</v>
      </c>
      <c r="D65" s="11"/>
      <c r="E65" s="23"/>
      <c r="F65" s="24"/>
      <c r="G65" s="22"/>
    </row>
    <row r="66" spans="1:7" ht="22.5" x14ac:dyDescent="0.2">
      <c r="A66" s="21" t="s">
        <v>141</v>
      </c>
      <c r="B66" s="21" t="s">
        <v>142</v>
      </c>
      <c r="C66" s="11" t="s">
        <v>93</v>
      </c>
      <c r="D66" s="11"/>
      <c r="E66" s="23"/>
      <c r="F66" s="24">
        <f t="shared" si="3"/>
        <v>0</v>
      </c>
      <c r="G66" s="22">
        <v>3000</v>
      </c>
    </row>
    <row r="67" spans="1:7" ht="22.5" x14ac:dyDescent="0.2">
      <c r="A67" s="21" t="s">
        <v>107</v>
      </c>
      <c r="B67" s="21" t="s">
        <v>126</v>
      </c>
      <c r="C67" s="11">
        <v>6336</v>
      </c>
      <c r="D67" s="11"/>
      <c r="E67" s="23"/>
      <c r="F67" s="24">
        <f t="shared" si="3"/>
        <v>6336</v>
      </c>
      <c r="G67" s="22"/>
    </row>
    <row r="68" spans="1:7" x14ac:dyDescent="0.2">
      <c r="A68" s="21" t="s">
        <v>106</v>
      </c>
      <c r="B68" s="21" t="s">
        <v>118</v>
      </c>
      <c r="C68" s="11">
        <v>864</v>
      </c>
      <c r="D68" s="11"/>
      <c r="E68" s="23"/>
      <c r="F68" s="24">
        <f t="shared" si="3"/>
        <v>864</v>
      </c>
      <c r="G68" s="22"/>
    </row>
    <row r="69" spans="1:7" x14ac:dyDescent="0.2">
      <c r="A69" s="137" t="s">
        <v>46</v>
      </c>
      <c r="B69" s="138"/>
      <c r="C69" s="44">
        <f>SUM(C62:C68)</f>
        <v>102450</v>
      </c>
      <c r="D69" s="44">
        <f>SUM(D62:D68)</f>
        <v>0</v>
      </c>
      <c r="E69" s="44">
        <f>SUM(E62:E68)</f>
        <v>0</v>
      </c>
      <c r="F69" s="24">
        <f>SUM(F62:F68)</f>
        <v>100450</v>
      </c>
      <c r="G69" s="45">
        <f>SUM(G62:G68)</f>
        <v>3000</v>
      </c>
    </row>
    <row r="70" spans="1:7" x14ac:dyDescent="0.2">
      <c r="A70" s="150" t="s">
        <v>47</v>
      </c>
      <c r="B70" s="151"/>
      <c r="C70" s="151"/>
      <c r="D70" s="151"/>
      <c r="E70" s="151"/>
      <c r="F70" s="152"/>
      <c r="G70" s="20"/>
    </row>
    <row r="71" spans="1:7" x14ac:dyDescent="0.2">
      <c r="A71" s="25" t="s">
        <v>78</v>
      </c>
      <c r="B71" s="26" t="s">
        <v>86</v>
      </c>
      <c r="C71" s="11">
        <v>18200</v>
      </c>
      <c r="D71" s="11"/>
      <c r="E71" s="11"/>
      <c r="F71" s="24">
        <f t="shared" ref="F71:F76" si="4">SUM(C71:E71)</f>
        <v>18200</v>
      </c>
      <c r="G71" s="22"/>
    </row>
    <row r="72" spans="1:7" x14ac:dyDescent="0.2">
      <c r="A72" s="25" t="s">
        <v>68</v>
      </c>
      <c r="B72" s="26" t="s">
        <v>143</v>
      </c>
      <c r="C72" s="11">
        <v>800</v>
      </c>
      <c r="D72" s="11"/>
      <c r="E72" s="11"/>
      <c r="F72" s="24">
        <f t="shared" si="4"/>
        <v>800</v>
      </c>
      <c r="G72" s="22"/>
    </row>
    <row r="73" spans="1:7" x14ac:dyDescent="0.2">
      <c r="A73" s="25" t="s">
        <v>138</v>
      </c>
      <c r="B73" s="26" t="s">
        <v>69</v>
      </c>
      <c r="C73" s="11">
        <v>160</v>
      </c>
      <c r="D73" s="11"/>
      <c r="E73" s="11"/>
      <c r="F73" s="24">
        <f t="shared" si="4"/>
        <v>160</v>
      </c>
      <c r="G73" s="22"/>
    </row>
    <row r="74" spans="1:7" x14ac:dyDescent="0.2">
      <c r="A74" s="25" t="s">
        <v>140</v>
      </c>
      <c r="B74" s="26" t="s">
        <v>129</v>
      </c>
      <c r="C74" s="11" t="s">
        <v>93</v>
      </c>
      <c r="D74" s="11"/>
      <c r="E74" s="11"/>
      <c r="F74" s="24">
        <f t="shared" si="4"/>
        <v>0</v>
      </c>
      <c r="G74" s="22">
        <v>240</v>
      </c>
    </row>
    <row r="75" spans="1:7" x14ac:dyDescent="0.2">
      <c r="A75" s="21" t="s">
        <v>107</v>
      </c>
      <c r="B75" s="26" t="s">
        <v>128</v>
      </c>
      <c r="C75" s="11">
        <v>2218</v>
      </c>
      <c r="D75" s="11"/>
      <c r="E75" s="11"/>
      <c r="F75" s="24">
        <f t="shared" si="4"/>
        <v>2218</v>
      </c>
      <c r="G75" s="22"/>
    </row>
    <row r="76" spans="1:7" ht="12.6" customHeight="1" x14ac:dyDescent="0.2">
      <c r="A76" s="21" t="s">
        <v>106</v>
      </c>
      <c r="B76" s="26" t="s">
        <v>119</v>
      </c>
      <c r="C76" s="11">
        <v>117</v>
      </c>
      <c r="D76" s="11"/>
      <c r="E76" s="11"/>
      <c r="F76" s="24">
        <f t="shared" si="4"/>
        <v>117</v>
      </c>
      <c r="G76" s="22"/>
    </row>
    <row r="77" spans="1:7" ht="12.6" customHeight="1" x14ac:dyDescent="0.2">
      <c r="A77" s="143" t="s">
        <v>48</v>
      </c>
      <c r="B77" s="144"/>
      <c r="C77" s="44">
        <f>SUM(C71:C76)</f>
        <v>21495</v>
      </c>
      <c r="D77" s="44">
        <f>SUM(D71:D76)</f>
        <v>0</v>
      </c>
      <c r="E77" s="44">
        <f>SUM(E71:E76)</f>
        <v>0</v>
      </c>
      <c r="F77" s="46">
        <f>SUM(F71:F76)</f>
        <v>21495</v>
      </c>
      <c r="G77" s="45">
        <f>SUM(G71:G76)</f>
        <v>240</v>
      </c>
    </row>
    <row r="78" spans="1:7" x14ac:dyDescent="0.2">
      <c r="A78" s="145" t="s">
        <v>49</v>
      </c>
      <c r="B78" s="146"/>
      <c r="C78" s="146"/>
      <c r="D78" s="146"/>
      <c r="E78" s="146"/>
      <c r="F78" s="147"/>
      <c r="G78" s="43"/>
    </row>
    <row r="79" spans="1:7" ht="12.75" customHeight="1" x14ac:dyDescent="0.2">
      <c r="A79" s="27" t="s">
        <v>97</v>
      </c>
      <c r="B79" s="28" t="s">
        <v>98</v>
      </c>
      <c r="C79" s="11">
        <v>384</v>
      </c>
      <c r="D79" s="11"/>
      <c r="E79" s="11"/>
      <c r="F79" s="24">
        <f>SUM(C79:E79)</f>
        <v>384</v>
      </c>
      <c r="G79" s="22"/>
    </row>
    <row r="80" spans="1:7" ht="12.75" customHeight="1" x14ac:dyDescent="0.2">
      <c r="A80" s="27"/>
      <c r="B80" s="28"/>
      <c r="C80" s="29"/>
      <c r="D80" s="11"/>
      <c r="E80" s="11"/>
      <c r="F80" s="24">
        <f>SUM(C80:E80)</f>
        <v>0</v>
      </c>
      <c r="G80" s="22"/>
    </row>
    <row r="81" spans="1:7" ht="12.75" customHeight="1" x14ac:dyDescent="0.2">
      <c r="A81" s="137" t="s">
        <v>50</v>
      </c>
      <c r="B81" s="138"/>
      <c r="C81" s="44">
        <f>SUM(C79:C80)</f>
        <v>384</v>
      </c>
      <c r="D81" s="44">
        <f>SUM(D79:D80)</f>
        <v>0</v>
      </c>
      <c r="E81" s="44">
        <f>SUM(E79:E80)</f>
        <v>0</v>
      </c>
      <c r="F81" s="46">
        <f>SUM(F79:F80)</f>
        <v>384</v>
      </c>
      <c r="G81" s="45">
        <f>SUM(G79:G80)</f>
        <v>0</v>
      </c>
    </row>
    <row r="82" spans="1:7" x14ac:dyDescent="0.2">
      <c r="A82" s="153" t="s">
        <v>51</v>
      </c>
      <c r="B82" s="154"/>
      <c r="C82" s="154"/>
      <c r="D82" s="154"/>
      <c r="E82" s="154"/>
      <c r="F82" s="155"/>
      <c r="G82" s="20"/>
    </row>
    <row r="83" spans="1:7" ht="33.75" x14ac:dyDescent="0.2">
      <c r="A83" s="26" t="s">
        <v>75</v>
      </c>
      <c r="B83" s="25" t="s">
        <v>94</v>
      </c>
      <c r="C83" s="29">
        <v>1070</v>
      </c>
      <c r="D83" s="11"/>
      <c r="E83" s="11"/>
      <c r="F83" s="24">
        <f>SUM(C83:E83)</f>
        <v>1070</v>
      </c>
      <c r="G83" s="22"/>
    </row>
    <row r="84" spans="1:7" ht="22.5" x14ac:dyDescent="0.2">
      <c r="A84" s="26" t="s">
        <v>75</v>
      </c>
      <c r="B84" s="25" t="s">
        <v>80</v>
      </c>
      <c r="C84" s="29">
        <v>1250</v>
      </c>
      <c r="D84" s="11"/>
      <c r="E84" s="11"/>
      <c r="F84" s="24">
        <f>SUM(C84:E84)</f>
        <v>1250</v>
      </c>
      <c r="G84" s="22"/>
    </row>
    <row r="85" spans="1:7" ht="33.75" x14ac:dyDescent="0.2">
      <c r="A85" s="26" t="s">
        <v>76</v>
      </c>
      <c r="B85" s="25" t="s">
        <v>77</v>
      </c>
      <c r="C85" s="29">
        <v>263</v>
      </c>
      <c r="D85" s="11"/>
      <c r="E85" s="11"/>
      <c r="F85" s="24">
        <f>SUM(C85:E85)</f>
        <v>263</v>
      </c>
      <c r="G85" s="22"/>
    </row>
    <row r="86" spans="1:7" x14ac:dyDescent="0.2">
      <c r="A86" s="21" t="s">
        <v>108</v>
      </c>
      <c r="B86" s="21" t="s">
        <v>109</v>
      </c>
      <c r="C86" s="11">
        <v>4050</v>
      </c>
      <c r="D86" s="11"/>
      <c r="E86" s="11"/>
      <c r="F86" s="24">
        <f>SUM(C86:E86)</f>
        <v>4050</v>
      </c>
      <c r="G86" s="22"/>
    </row>
    <row r="87" spans="1:7" x14ac:dyDescent="0.2">
      <c r="A87" s="26" t="s">
        <v>75</v>
      </c>
      <c r="B87" s="25" t="s">
        <v>120</v>
      </c>
      <c r="C87" s="29"/>
      <c r="D87" s="11"/>
      <c r="E87" s="11"/>
      <c r="F87" s="24"/>
      <c r="G87" s="22">
        <v>7500</v>
      </c>
    </row>
    <row r="88" spans="1:7" ht="12.75" customHeight="1" x14ac:dyDescent="0.2">
      <c r="A88" s="26"/>
      <c r="B88" s="25"/>
      <c r="C88" s="29"/>
      <c r="D88" s="11"/>
      <c r="E88" s="11"/>
      <c r="F88" s="24">
        <f>SUM(C88:E88)</f>
        <v>0</v>
      </c>
      <c r="G88" s="22"/>
    </row>
    <row r="89" spans="1:7" ht="12.75" customHeight="1" x14ac:dyDescent="0.2">
      <c r="A89" s="137" t="s">
        <v>52</v>
      </c>
      <c r="B89" s="138"/>
      <c r="C89" s="44">
        <f>SUM(C83:C87)</f>
        <v>6633</v>
      </c>
      <c r="D89" s="44">
        <f>SUM(D83:D88)</f>
        <v>0</v>
      </c>
      <c r="E89" s="44">
        <f>SUM(E83:E88)</f>
        <v>0</v>
      </c>
      <c r="F89" s="24">
        <f>SUM(F83:F88)</f>
        <v>6633</v>
      </c>
      <c r="G89" s="45">
        <f>SUM(G83:G88)</f>
        <v>7500</v>
      </c>
    </row>
    <row r="90" spans="1:7" ht="12.75" customHeight="1" x14ac:dyDescent="0.2">
      <c r="A90" s="153" t="s">
        <v>53</v>
      </c>
      <c r="B90" s="154"/>
      <c r="C90" s="154"/>
      <c r="D90" s="154"/>
      <c r="E90" s="154"/>
      <c r="F90" s="155"/>
      <c r="G90" s="20"/>
    </row>
    <row r="91" spans="1:7" ht="22.5" x14ac:dyDescent="0.2">
      <c r="A91" s="25" t="s">
        <v>133</v>
      </c>
      <c r="B91" s="26" t="s">
        <v>113</v>
      </c>
      <c r="C91" s="11">
        <v>1300</v>
      </c>
      <c r="D91" s="11"/>
      <c r="E91" s="11"/>
      <c r="F91" s="24">
        <f>SUM(C91:E91)</f>
        <v>1300</v>
      </c>
      <c r="G91" s="22"/>
    </row>
    <row r="92" spans="1:7" ht="12.75" customHeight="1" x14ac:dyDescent="0.2">
      <c r="A92" s="26"/>
      <c r="B92" s="26"/>
      <c r="C92" s="29"/>
      <c r="D92" s="11"/>
      <c r="E92" s="11"/>
      <c r="F92" s="24">
        <f>SUM(E92:E92)</f>
        <v>0</v>
      </c>
      <c r="G92" s="22"/>
    </row>
    <row r="93" spans="1:7" ht="12.75" customHeight="1" x14ac:dyDescent="0.2">
      <c r="A93" s="26"/>
      <c r="B93" s="26"/>
      <c r="C93" s="29"/>
      <c r="D93" s="11"/>
      <c r="E93" s="11"/>
      <c r="F93" s="24">
        <f>SUM(E93:E93)</f>
        <v>0</v>
      </c>
      <c r="G93" s="22"/>
    </row>
    <row r="94" spans="1:7" ht="12.75" customHeight="1" x14ac:dyDescent="0.2">
      <c r="A94" s="26"/>
      <c r="B94" s="26"/>
      <c r="C94" s="11"/>
      <c r="D94" s="11"/>
      <c r="E94" s="11"/>
      <c r="F94" s="24">
        <f>SUM(C94:E94)</f>
        <v>0</v>
      </c>
      <c r="G94" s="22"/>
    </row>
    <row r="95" spans="1:7" ht="12.75" customHeight="1" x14ac:dyDescent="0.2">
      <c r="A95" s="137" t="s">
        <v>54</v>
      </c>
      <c r="B95" s="138"/>
      <c r="C95" s="44">
        <f>SUM(C91:C94)</f>
        <v>1300</v>
      </c>
      <c r="D95" s="44">
        <f>SUM(D91:D94)</f>
        <v>0</v>
      </c>
      <c r="E95" s="44">
        <f>SUM(E91:E94)</f>
        <v>0</v>
      </c>
      <c r="F95" s="30">
        <f>SUM(F91:F94)</f>
        <v>1300</v>
      </c>
      <c r="G95" s="45">
        <f>SUM(G91:G94)</f>
        <v>0</v>
      </c>
    </row>
    <row r="96" spans="1:7" ht="12.75" customHeight="1" x14ac:dyDescent="0.2">
      <c r="A96" s="153" t="s">
        <v>55</v>
      </c>
      <c r="B96" s="154"/>
      <c r="C96" s="154"/>
      <c r="D96" s="154"/>
      <c r="E96" s="154"/>
      <c r="F96" s="155"/>
      <c r="G96" s="20"/>
    </row>
    <row r="97" spans="1:7" ht="22.5" x14ac:dyDescent="0.2">
      <c r="A97" s="25" t="s">
        <v>102</v>
      </c>
      <c r="B97" s="70"/>
      <c r="C97" s="11">
        <v>1000</v>
      </c>
      <c r="D97" s="11"/>
      <c r="E97" s="11"/>
      <c r="F97" s="30">
        <f>SUM(C97:E97)</f>
        <v>1000</v>
      </c>
      <c r="G97" s="22"/>
    </row>
    <row r="98" spans="1:7" ht="12.75" customHeight="1" x14ac:dyDescent="0.2">
      <c r="A98" s="26" t="s">
        <v>103</v>
      </c>
      <c r="B98" s="26"/>
      <c r="C98" s="11">
        <v>250</v>
      </c>
      <c r="D98" s="11"/>
      <c r="E98" s="11"/>
      <c r="F98" s="30">
        <f>SUM(C98:E98)</f>
        <v>250</v>
      </c>
      <c r="G98" s="22"/>
    </row>
    <row r="99" spans="1:7" ht="12.75" customHeight="1" x14ac:dyDescent="0.2">
      <c r="A99" s="27" t="s">
        <v>122</v>
      </c>
      <c r="B99" s="28" t="s">
        <v>123</v>
      </c>
      <c r="C99" s="29">
        <v>1500</v>
      </c>
      <c r="D99" s="11"/>
      <c r="E99" s="11"/>
      <c r="F99" s="30">
        <f>SUM(C99:E99)</f>
        <v>1500</v>
      </c>
      <c r="G99" s="22"/>
    </row>
    <row r="100" spans="1:7" ht="12.75" customHeight="1" x14ac:dyDescent="0.2">
      <c r="A100" s="26"/>
      <c r="B100" s="64" t="s">
        <v>56</v>
      </c>
      <c r="C100" s="44">
        <f>SUM(C97:C99)</f>
        <v>2750</v>
      </c>
      <c r="D100" s="44">
        <f t="shared" ref="D100:G100" si="5">SUM(D97:D99)</f>
        <v>0</v>
      </c>
      <c r="E100" s="44">
        <f t="shared" si="5"/>
        <v>0</v>
      </c>
      <c r="F100" s="46">
        <f t="shared" si="5"/>
        <v>2750</v>
      </c>
      <c r="G100" s="63">
        <f t="shared" si="5"/>
        <v>0</v>
      </c>
    </row>
    <row r="101" spans="1:7" ht="12.75" customHeight="1" x14ac:dyDescent="0.2">
      <c r="A101" s="153" t="s">
        <v>87</v>
      </c>
      <c r="B101" s="154"/>
      <c r="C101" s="154"/>
      <c r="D101" s="154"/>
      <c r="E101" s="154"/>
      <c r="F101" s="155"/>
      <c r="G101" s="20"/>
    </row>
    <row r="102" spans="1:7" ht="12.75" customHeight="1" x14ac:dyDescent="0.2">
      <c r="A102" s="26"/>
      <c r="B102" s="26"/>
      <c r="C102" s="11"/>
      <c r="D102" s="11"/>
      <c r="E102" s="11"/>
      <c r="F102" s="30">
        <f>SUM(C102:E102)</f>
        <v>0</v>
      </c>
      <c r="G102" s="22"/>
    </row>
    <row r="103" spans="1:7" ht="13.5" customHeight="1" x14ac:dyDescent="0.2">
      <c r="A103" s="26"/>
      <c r="B103" s="26"/>
      <c r="C103" s="11"/>
      <c r="D103" s="11"/>
      <c r="E103" s="11"/>
      <c r="F103" s="30">
        <f>SUM(C103:E103)</f>
        <v>0</v>
      </c>
      <c r="G103" s="22"/>
    </row>
    <row r="104" spans="1:7" x14ac:dyDescent="0.2">
      <c r="A104" s="64"/>
      <c r="B104" s="64" t="s">
        <v>88</v>
      </c>
      <c r="C104" s="44">
        <f>SUM(C102:C103)</f>
        <v>0</v>
      </c>
      <c r="D104" s="44">
        <f t="shared" ref="D104:G104" si="6">SUM(D102:D103)</f>
        <v>0</v>
      </c>
      <c r="E104" s="44">
        <f t="shared" si="6"/>
        <v>0</v>
      </c>
      <c r="F104" s="46">
        <f t="shared" si="6"/>
        <v>0</v>
      </c>
      <c r="G104" s="63">
        <f t="shared" si="6"/>
        <v>0</v>
      </c>
    </row>
    <row r="105" spans="1:7" x14ac:dyDescent="0.2">
      <c r="A105" s="36"/>
      <c r="B105" s="37"/>
      <c r="C105" s="38"/>
      <c r="D105" s="38"/>
      <c r="E105" s="38"/>
      <c r="F105" s="38"/>
      <c r="G105" s="39"/>
    </row>
    <row r="106" spans="1:7" ht="13.5" thickBot="1" x14ac:dyDescent="0.25">
      <c r="A106" s="40" t="s">
        <v>60</v>
      </c>
      <c r="B106" s="41"/>
      <c r="C106" s="47">
        <f>SUM(C69,C77,C81,C89,C95,C100,C104)</f>
        <v>135012</v>
      </c>
      <c r="D106" s="47">
        <f>SUM(D69,D77,D81,D89,D95,D100,D104)</f>
        <v>0</v>
      </c>
      <c r="E106" s="47">
        <f>SUM(E69,E77,E81,E89,E95,E100,E104)</f>
        <v>0</v>
      </c>
      <c r="F106" s="62">
        <f>SUM(F69,F77,F81,F89,F95,F100,F104)</f>
        <v>133012</v>
      </c>
      <c r="G106" s="61">
        <f>SUM(G69,G77,G81,G89,G95,G100,G104)</f>
        <v>10740</v>
      </c>
    </row>
    <row r="107" spans="1:7" ht="14.25" thickTop="1" thickBot="1" x14ac:dyDescent="0.25">
      <c r="A107" s="42"/>
    </row>
    <row r="108" spans="1:7" ht="13.5" thickBot="1" x14ac:dyDescent="0.25">
      <c r="A108" s="65" t="s">
        <v>61</v>
      </c>
      <c r="B108" s="66"/>
      <c r="C108" s="48">
        <f>SUM(C7,C54,C106)</f>
        <v>276809</v>
      </c>
      <c r="D108" s="48">
        <f>SUM(D7,D54,D106)</f>
        <v>6751</v>
      </c>
      <c r="E108" s="48">
        <f>SUM(E7,E54,E106)</f>
        <v>2000</v>
      </c>
      <c r="F108" s="48">
        <f>SUM(F7,F54,F106)</f>
        <v>283560</v>
      </c>
      <c r="G108" s="49">
        <f>SUM(G7,G54,G106)</f>
        <v>10740</v>
      </c>
    </row>
    <row r="111" spans="1:7" x14ac:dyDescent="0.2">
      <c r="A111" s="67" t="s">
        <v>89</v>
      </c>
    </row>
    <row r="112" spans="1:7" x14ac:dyDescent="0.2">
      <c r="A112" s="67" t="s">
        <v>62</v>
      </c>
    </row>
  </sheetData>
  <sheetProtection selectLockedCells="1"/>
  <mergeCells count="43">
    <mergeCell ref="A1:G1"/>
    <mergeCell ref="B2:D2"/>
    <mergeCell ref="A4:G4"/>
    <mergeCell ref="A5:A6"/>
    <mergeCell ref="B5:B6"/>
    <mergeCell ref="G5:G6"/>
    <mergeCell ref="A7:F7"/>
    <mergeCell ref="C5:C6"/>
    <mergeCell ref="D5:E5"/>
    <mergeCell ref="F5:F6"/>
    <mergeCell ref="A14:B14"/>
    <mergeCell ref="A15:F15"/>
    <mergeCell ref="A22:B22"/>
    <mergeCell ref="G59:G60"/>
    <mergeCell ref="A61:F61"/>
    <mergeCell ref="A69:B69"/>
    <mergeCell ref="A23:F23"/>
    <mergeCell ref="A28:B28"/>
    <mergeCell ref="A35:F35"/>
    <mergeCell ref="A40:B40"/>
    <mergeCell ref="A41:F41"/>
    <mergeCell ref="A29:F29"/>
    <mergeCell ref="A34:B34"/>
    <mergeCell ref="A46:B46"/>
    <mergeCell ref="A47:F47"/>
    <mergeCell ref="A52:B52"/>
    <mergeCell ref="A56:E56"/>
    <mergeCell ref="A101:F101"/>
    <mergeCell ref="A82:F82"/>
    <mergeCell ref="A89:B89"/>
    <mergeCell ref="A90:F90"/>
    <mergeCell ref="A95:B95"/>
    <mergeCell ref="A96:F96"/>
    <mergeCell ref="A58:G58"/>
    <mergeCell ref="A81:B81"/>
    <mergeCell ref="A59:A60"/>
    <mergeCell ref="B59:B60"/>
    <mergeCell ref="C59:C60"/>
    <mergeCell ref="D59:E59"/>
    <mergeCell ref="A77:B77"/>
    <mergeCell ref="A78:F78"/>
    <mergeCell ref="F59:F60"/>
    <mergeCell ref="A70:F70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  <ignoredErrors>
    <ignoredError sqref="F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Example</vt:lpstr>
      <vt:lpstr>Narrative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Millington</dc:creator>
  <cp:lastModifiedBy>Lili K. Taylor</cp:lastModifiedBy>
  <cp:lastPrinted>2018-06-27T13:37:27Z</cp:lastPrinted>
  <dcterms:created xsi:type="dcterms:W3CDTF">2015-03-27T14:47:35Z</dcterms:created>
  <dcterms:modified xsi:type="dcterms:W3CDTF">2024-03-22T16:07:45Z</dcterms:modified>
</cp:coreProperties>
</file>